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able 2" sheetId="1" r:id="rId1"/>
    <sheet name="Sheet1" sheetId="2" r:id="rId2"/>
    <sheet name="Sheet2" sheetId="3" r:id="rId3"/>
  </sheets>
  <definedNames>
    <definedName name="_xlnm._FilterDatabase" localSheetId="0">'Table 2'!$1:$1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5" i="3" l="1"/>
  <c r="E65" i="3" s="1"/>
  <c r="D64" i="3"/>
  <c r="E64" i="3" s="1"/>
  <c r="D63" i="3"/>
  <c r="E63" i="3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1" i="3"/>
  <c r="E41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5" i="3"/>
  <c r="E5" i="3" s="1"/>
  <c r="D4" i="3"/>
  <c r="E4" i="3" s="1"/>
  <c r="D3" i="3"/>
  <c r="E3" i="3" s="1"/>
  <c r="D2" i="3"/>
  <c r="E2" i="3" s="1"/>
  <c r="AJ65" i="1"/>
  <c r="H65" i="1"/>
  <c r="AJ64" i="1"/>
  <c r="H64" i="1"/>
  <c r="AJ63" i="1"/>
  <c r="H63" i="1"/>
  <c r="AJ62" i="1"/>
  <c r="H62" i="1"/>
  <c r="AJ61" i="1"/>
  <c r="H61" i="1"/>
  <c r="AJ60" i="1"/>
  <c r="H60" i="1"/>
  <c r="AJ59" i="1"/>
  <c r="H59" i="1"/>
  <c r="AJ58" i="1"/>
  <c r="H58" i="1"/>
  <c r="AJ57" i="1"/>
  <c r="H57" i="1"/>
  <c r="AJ56" i="1"/>
  <c r="H56" i="1"/>
  <c r="AJ55" i="1"/>
  <c r="H55" i="1"/>
  <c r="AJ54" i="1"/>
  <c r="H54" i="1"/>
  <c r="AJ53" i="1"/>
  <c r="H53" i="1"/>
  <c r="AJ52" i="1"/>
  <c r="H52" i="1"/>
  <c r="AJ51" i="1"/>
  <c r="H51" i="1"/>
  <c r="AJ50" i="1"/>
  <c r="H50" i="1"/>
  <c r="AJ49" i="1"/>
  <c r="H49" i="1"/>
  <c r="AJ48" i="1"/>
  <c r="H48" i="1"/>
  <c r="AJ47" i="1"/>
  <c r="H47" i="1"/>
  <c r="AJ46" i="1"/>
  <c r="H46" i="1"/>
  <c r="AJ45" i="1"/>
  <c r="H45" i="1"/>
  <c r="AJ44" i="1"/>
  <c r="H44" i="1"/>
  <c r="AJ43" i="1"/>
  <c r="H43" i="1"/>
  <c r="AJ42" i="1"/>
  <c r="H42" i="1"/>
  <c r="AJ41" i="1"/>
  <c r="H41" i="1"/>
  <c r="AJ40" i="1"/>
  <c r="H40" i="1"/>
  <c r="AJ39" i="1"/>
  <c r="H39" i="1"/>
  <c r="AJ38" i="1"/>
  <c r="H38" i="1"/>
  <c r="AJ37" i="1"/>
  <c r="H37" i="1"/>
  <c r="AJ36" i="1"/>
  <c r="H36" i="1"/>
  <c r="AJ35" i="1"/>
  <c r="H35" i="1"/>
  <c r="AJ34" i="1"/>
  <c r="H34" i="1"/>
  <c r="AJ33" i="1"/>
  <c r="H33" i="1"/>
  <c r="AJ32" i="1"/>
  <c r="H32" i="1"/>
  <c r="AJ31" i="1"/>
  <c r="H31" i="1"/>
  <c r="AJ30" i="1"/>
  <c r="H30" i="1"/>
  <c r="AJ29" i="1"/>
  <c r="H29" i="1"/>
  <c r="AJ28" i="1"/>
  <c r="H28" i="1"/>
  <c r="AJ27" i="1"/>
  <c r="H27" i="1"/>
  <c r="AJ26" i="1"/>
  <c r="H26" i="1"/>
  <c r="AJ25" i="1"/>
  <c r="H25" i="1"/>
  <c r="AJ24" i="1"/>
  <c r="H24" i="1"/>
  <c r="AJ23" i="1"/>
  <c r="H23" i="1"/>
  <c r="AJ22" i="1"/>
  <c r="H22" i="1"/>
  <c r="AJ21" i="1"/>
  <c r="H21" i="1"/>
  <c r="AJ20" i="1"/>
  <c r="H20" i="1"/>
  <c r="AJ19" i="1"/>
  <c r="H19" i="1"/>
  <c r="AJ18" i="1"/>
  <c r="H18" i="1"/>
  <c r="AJ17" i="1"/>
  <c r="H17" i="1"/>
  <c r="AJ16" i="1"/>
  <c r="H16" i="1"/>
  <c r="AJ15" i="1"/>
  <c r="H15" i="1"/>
  <c r="AJ14" i="1"/>
  <c r="H14" i="1"/>
  <c r="AJ13" i="1"/>
  <c r="H13" i="1"/>
  <c r="AJ12" i="1"/>
  <c r="H12" i="1"/>
  <c r="AJ11" i="1"/>
  <c r="H11" i="1"/>
  <c r="AJ10" i="1"/>
  <c r="H10" i="1"/>
  <c r="AJ9" i="1"/>
  <c r="H9" i="1"/>
  <c r="AJ8" i="1"/>
  <c r="H8" i="1"/>
  <c r="AJ7" i="1"/>
  <c r="H7" i="1"/>
  <c r="AJ6" i="1"/>
  <c r="H6" i="1"/>
  <c r="AJ5" i="1"/>
  <c r="H5" i="1"/>
  <c r="AJ4" i="1"/>
  <c r="H4" i="1"/>
  <c r="AJ3" i="1"/>
  <c r="H3" i="1"/>
  <c r="AJ2" i="1"/>
  <c r="H2" i="1"/>
</calcChain>
</file>

<file path=xl/sharedStrings.xml><?xml version="1.0" encoding="utf-8"?>
<sst xmlns="http://schemas.openxmlformats.org/spreadsheetml/2006/main" count="839" uniqueCount="260">
  <si>
    <t>stt</t>
  </si>
  <si>
    <t>TaxName/tên sản phẩm gốc từ nsx - thông thường là tên xuất VAT - có đăng ký thuế (quan trọng)</t>
  </si>
  <si>
    <t>Chất liệu/đặt tính</t>
  </si>
  <si>
    <t>Brand/ID thương hiệu</t>
  </si>
  <si>
    <t>BrandName/Thương hiệu</t>
  </si>
  <si>
    <t>Name/Tên sản phẩm chuẩn SEO</t>
  </si>
  <si>
    <t>Xếp hạng bán lẻ (thường - trung bình - tốt)</t>
  </si>
  <si>
    <t>LOAI</t>
  </si>
  <si>
    <t>SIZE</t>
  </si>
  <si>
    <t>SIZE2</t>
  </si>
  <si>
    <t>TH</t>
  </si>
  <si>
    <t>CHAT LIEU</t>
  </si>
  <si>
    <t>Sku/ (NSX có cung cấp hoặc không, nếu không thì tự động phát sinh)</t>
  </si>
  <si>
    <t>WarehouseUnit/ID ĐVT cơ bản</t>
  </si>
  <si>
    <t>WarehouseUnitName/Tên DVT Cơ bản</t>
  </si>
  <si>
    <t>SalesPrice/ - Giá EU NSX đề xuất , không có thì tự thiết kế (bắt buột)</t>
  </si>
  <si>
    <t>Unit1/ID ĐVT (1)</t>
  </si>
  <si>
    <t>UnitName1/Tên DVT (1)</t>
  </si>
  <si>
    <t>ConversionRatio1/Tỷ lệ chuyển đổi về cơ bản (1)</t>
  </si>
  <si>
    <t>IsDefaultSales1/Mặc định bán(1)</t>
  </si>
  <si>
    <t>IsDefaultPurchase1/Mặc định mua(1)</t>
  </si>
  <si>
    <t>IsManageByAccessNumber1/Số truy xuất(1)</t>
  </si>
  <si>
    <t>IsAutoAdjustInventory1/Tự động trừ kho(1)</t>
  </si>
  <si>
    <t>IsExpirationGoods1/Có hạn sử dụng(1)</t>
  </si>
  <si>
    <t>UnitPrice1/Giá theo ĐVT1</t>
  </si>
  <si>
    <t>Unit2/ID ĐVT (2)</t>
  </si>
  <si>
    <t>UnitName2/Tên DVT (2)</t>
  </si>
  <si>
    <t>ConversionRatio2/Tỷ lệ chuyển đổi về cơ bản (2)</t>
  </si>
  <si>
    <t>IsDefaultSales2/Mặc định bán(2)</t>
  </si>
  <si>
    <t>IsDefaultPurchase2/Mặc định mua(2)</t>
  </si>
  <si>
    <t>IsManageByAccessNumber2/Số truy xuất(2)</t>
  </si>
  <si>
    <t>IsAutoAdjustInventory2/Tự động trừ kho(2)</t>
  </si>
  <si>
    <t>IsExpirationGoods2/Có hạn sử dụng(2)</t>
  </si>
  <si>
    <t>UnitPrice2/Giá theo ĐVT2</t>
  </si>
  <si>
    <t>Ghi chú đọc hiểu tỷ lệ chuyển đổi (2)</t>
  </si>
  <si>
    <t>sl/bịch - giải thích từ nsx (2)</t>
  </si>
  <si>
    <t>Unit3/ID ĐVT (3)</t>
  </si>
  <si>
    <t>UnitName3/Tên DVT (3)</t>
  </si>
  <si>
    <t>ConversionRatio3/Tỷ lệ chuyển đổi về cơ bản (3)</t>
  </si>
  <si>
    <t>IsDefaultSales3/Mặc định bán(3)</t>
  </si>
  <si>
    <t>IsDefaultPurchase3/Mặc định mua(3)</t>
  </si>
  <si>
    <t>IsManageByAccessNumber3/Số truy xuất(3)</t>
  </si>
  <si>
    <t>IsAutoAdjustInventory3/Tự động trừ kho(3)</t>
  </si>
  <si>
    <t>IsExpirationGoods3/Có hạn sử dụng(3)</t>
  </si>
  <si>
    <t>UnitPrice3/Giá theo ĐVT3</t>
  </si>
  <si>
    <t>sl/bao - giải thích từ nsx (3)</t>
  </si>
  <si>
    <t>FeaturePicture/Hình ảnh đại diện (tải hình từ URL)</t>
  </si>
  <si>
    <t>Pictures/hình sản phẩm (mỗi dòng 1 hình)</t>
  </si>
  <si>
    <t>XFeaturePicture/Hình ảnh đại diện (tải hình từ URL)</t>
  </si>
  <si>
    <t>Xpictures/hình sản phẩm (mỗi dòng 1 hình)</t>
  </si>
  <si>
    <t>Technical/Thông số kỹ thuật</t>
  </si>
  <si>
    <t>Description/Mô tả</t>
  </si>
  <si>
    <t>ID sản phẩm trên ProBox One</t>
  </si>
  <si>
    <t>Code/ID sản phẩm</t>
  </si>
  <si>
    <t>Categories/Các ID Danh mục</t>
  </si>
  <si>
    <t>Groups/Các ID Nhóm</t>
  </si>
  <si>
    <t>Keywords/Các Từ khóa</t>
  </si>
  <si>
    <t>RequireVatTax/Có VAT (1/0)</t>
  </si>
  <si>
    <t>VatTax/Thuế VAT (%)</t>
  </si>
  <si>
    <t>Type/Loại sản phẩm</t>
  </si>
  <si>
    <t>Property1/ID Thuộc tính (1)</t>
  </si>
  <si>
    <t>PropertyValues1/Các giá trị của thuộc tính  (1)</t>
  </si>
  <si>
    <t>Property2/ID Thuộc tính (2)</t>
  </si>
  <si>
    <t>PropertyValues2/Các giá trị của thuộc tính (2)</t>
  </si>
  <si>
    <t>IsStopBusiness/Ngừng kinh doanh</t>
  </si>
  <si>
    <t>21 x 1.6mm</t>
  </si>
  <si>
    <t>Ống nhựa uPVC Minh Tuấn</t>
  </si>
  <si>
    <t>NHUAMINHTUAN</t>
  </si>
  <si>
    <t>MET</t>
  </si>
  <si>
    <t>CAY</t>
  </si>
  <si>
    <t>https://mtsg.vn/wp-content/uploads/2023/06/ong-nhua-pvc-minh-tuan.jpg</t>
  </si>
  <si>
    <t xml:space="preserve"> 
1250258756</t>
  </si>
  <si>
    <t>21 x 1.9mm</t>
  </si>
  <si>
    <t>21 x 3.0mm</t>
  </si>
  <si>
    <t>27 x 1.7mm</t>
  </si>
  <si>
    <t>27 x 2.0mm</t>
  </si>
  <si>
    <t>27 x 3.0mm</t>
  </si>
  <si>
    <t>34 x 1.8mm</t>
  </si>
  <si>
    <t>34 x 2.1mm</t>
  </si>
  <si>
    <t>34 x 3.0mm</t>
  </si>
  <si>
    <t>42 x 1.9mm</t>
  </si>
  <si>
    <t>42 x 2.1mm</t>
  </si>
  <si>
    <t>42 x 3.0mm</t>
  </si>
  <si>
    <t>49 x 2.0mm</t>
  </si>
  <si>
    <t>49 x 2.2mm</t>
  </si>
  <si>
    <t>49 x 2.6mm</t>
  </si>
  <si>
    <t>49 x 3.0mm</t>
  </si>
  <si>
    <t>60 x 2.0mm</t>
  </si>
  <si>
    <t>60 x 2.5mm</t>
  </si>
  <si>
    <t>60 x 3.0mm</t>
  </si>
  <si>
    <t>60 x 3.5mm</t>
  </si>
  <si>
    <t>60 x 4.0mm</t>
  </si>
  <si>
    <t>90 x 2.2mm</t>
  </si>
  <si>
    <t>90 x 2.4mm</t>
  </si>
  <si>
    <t>90 x 3.0mm</t>
  </si>
  <si>
    <t>90 x 3.5mm</t>
  </si>
  <si>
    <t>90 x 4.0mm</t>
  </si>
  <si>
    <t>90 x 5.0mm</t>
  </si>
  <si>
    <t>114 x 2.4mm</t>
  </si>
  <si>
    <t>114 x 2.8mm</t>
  </si>
  <si>
    <t>114 x 3.2mm</t>
  </si>
  <si>
    <t>114 x 3.5mm</t>
  </si>
  <si>
    <t>114 x 4.0mm</t>
  </si>
  <si>
    <t>114 x 5.0mm</t>
  </si>
  <si>
    <t>130 x 4.0mm</t>
  </si>
  <si>
    <t>130 x 5.0mm</t>
  </si>
  <si>
    <t>130 x 7.0mm</t>
  </si>
  <si>
    <t>140 x 3.5mm</t>
  </si>
  <si>
    <t>140 x 4.5mm</t>
  </si>
  <si>
    <t>140 x 5.0mm</t>
  </si>
  <si>
    <t>140 x 7.0mm</t>
  </si>
  <si>
    <t>168 x 3.5mm</t>
  </si>
  <si>
    <t>168 x 4.2mm</t>
  </si>
  <si>
    <t>168 x 4.5mm</t>
  </si>
  <si>
    <t>168 x 5.5mm</t>
  </si>
  <si>
    <t>168 x 7.0mm</t>
  </si>
  <si>
    <t>200 x 3.5mm</t>
  </si>
  <si>
    <t>200 x 5.0mm</t>
  </si>
  <si>
    <t>200 x 5.5mm</t>
  </si>
  <si>
    <t>200 x 7.0mm</t>
  </si>
  <si>
    <t>220 x 3.5mm</t>
  </si>
  <si>
    <t>220 x 5.0mm</t>
  </si>
  <si>
    <t>220 x 5.5mm</t>
  </si>
  <si>
    <t>220 x 7.0mm</t>
  </si>
  <si>
    <t>250 x 5.5mm</t>
  </si>
  <si>
    <t>250 x 7.0mm</t>
  </si>
  <si>
    <t>250 x 8.0mm</t>
  </si>
  <si>
    <t>280 x 6.5mm</t>
  </si>
  <si>
    <t>280 x 8.5mm</t>
  </si>
  <si>
    <t>315 x 6.5mm</t>
  </si>
  <si>
    <t>315 x 8.5mm</t>
  </si>
  <si>
    <t>315 x 10mm</t>
  </si>
  <si>
    <t>315 x 12mm</t>
  </si>
  <si>
    <t>350 x 8.5mm</t>
  </si>
  <si>
    <t>400 x 8.5mm</t>
  </si>
  <si>
    <t>TT</t>
  </si>
  <si>
    <t>QUY CÁCH</t>
  </si>
  <si>
    <t>ĐƠN GIÁ(đ/m)</t>
  </si>
  <si>
    <t xml:space="preserve">   130 x 7.0mm</t>
  </si>
  <si>
    <t>gia ban cua npp chua ck so voi nsx</t>
  </si>
  <si>
    <t>bien 30%</t>
  </si>
  <si>
    <t>eu price</t>
  </si>
  <si>
    <t>01</t>
  </si>
  <si>
    <t>2338</t>
  </si>
  <si>
    <t>02</t>
  </si>
  <si>
    <t>2805</t>
  </si>
  <si>
    <t>03</t>
  </si>
  <si>
    <t>3780</t>
  </si>
  <si>
    <t>04</t>
  </si>
  <si>
    <t>3273</t>
  </si>
  <si>
    <t>05</t>
  </si>
  <si>
    <t>4208</t>
  </si>
  <si>
    <t>06</t>
  </si>
  <si>
    <t>5150</t>
  </si>
  <si>
    <t>07</t>
  </si>
  <si>
    <t>08</t>
  </si>
  <si>
    <t>5610</t>
  </si>
  <si>
    <t>09</t>
  </si>
  <si>
    <t>6700</t>
  </si>
  <si>
    <t>10</t>
  </si>
  <si>
    <t>11</t>
  </si>
  <si>
    <t>6545</t>
  </si>
  <si>
    <t>12</t>
  </si>
  <si>
    <t>9850</t>
  </si>
  <si>
    <t>13</t>
  </si>
  <si>
    <t>7013</t>
  </si>
  <si>
    <t>14</t>
  </si>
  <si>
    <t>7948</t>
  </si>
  <si>
    <t>15</t>
  </si>
  <si>
    <t>8883</t>
  </si>
  <si>
    <t>16</t>
  </si>
  <si>
    <t>10785</t>
  </si>
  <si>
    <t>17</t>
  </si>
  <si>
    <t>9350</t>
  </si>
  <si>
    <t>18</t>
  </si>
  <si>
    <t>11688</t>
  </si>
  <si>
    <t>19</t>
  </si>
  <si>
    <t>14308</t>
  </si>
  <si>
    <t>20</t>
  </si>
  <si>
    <t>14960</t>
  </si>
  <si>
    <t>21</t>
  </si>
  <si>
    <t>16830</t>
  </si>
  <si>
    <t>22</t>
  </si>
  <si>
    <t>14493</t>
  </si>
  <si>
    <t>23</t>
  </si>
  <si>
    <t>15428</t>
  </si>
  <si>
    <t>24</t>
  </si>
  <si>
    <t>19000</t>
  </si>
  <si>
    <t>25</t>
  </si>
  <si>
    <t>21500</t>
  </si>
  <si>
    <t>26</t>
  </si>
  <si>
    <t>28050</t>
  </si>
  <si>
    <t>27</t>
  </si>
  <si>
    <t>35063</t>
  </si>
  <si>
    <t>28</t>
  </si>
  <si>
    <t>21038</t>
  </si>
  <si>
    <t>29</t>
  </si>
  <si>
    <t>23375</t>
  </si>
  <si>
    <t>30</t>
  </si>
  <si>
    <t>31</t>
  </si>
  <si>
    <t>30388</t>
  </si>
  <si>
    <t>32</t>
  </si>
  <si>
    <t>37400</t>
  </si>
  <si>
    <t>33</t>
  </si>
  <si>
    <t>44413</t>
  </si>
  <si>
    <t>34</t>
  </si>
  <si>
    <t>35</t>
  </si>
  <si>
    <t>56100</t>
  </si>
  <si>
    <t>36</t>
  </si>
  <si>
    <t>74000</t>
  </si>
  <si>
    <t>37</t>
  </si>
  <si>
    <t>38</t>
  </si>
  <si>
    <t>46750</t>
  </si>
  <si>
    <t>39</t>
  </si>
  <si>
    <t>60775</t>
  </si>
  <si>
    <t>40</t>
  </si>
  <si>
    <t>79475</t>
  </si>
  <si>
    <t>41</t>
  </si>
  <si>
    <t>49088</t>
  </si>
  <si>
    <t>42</t>
  </si>
  <si>
    <t>43</t>
  </si>
  <si>
    <t>63113</t>
  </si>
  <si>
    <t>44</t>
  </si>
  <si>
    <t>70125</t>
  </si>
  <si>
    <t>45</t>
  </si>
  <si>
    <t>98175</t>
  </si>
  <si>
    <t>46</t>
  </si>
  <si>
    <t>65450</t>
  </si>
  <si>
    <t>47</t>
  </si>
  <si>
    <t>84150</t>
  </si>
  <si>
    <t>48</t>
  </si>
  <si>
    <t>93500</t>
  </si>
  <si>
    <t>49</t>
  </si>
  <si>
    <t>112200</t>
  </si>
  <si>
    <t>50</t>
  </si>
  <si>
    <t>51</t>
  </si>
  <si>
    <t>88825</t>
  </si>
  <si>
    <t>52</t>
  </si>
  <si>
    <t>53</t>
  </si>
  <si>
    <t>116875</t>
  </si>
  <si>
    <t>54</t>
  </si>
  <si>
    <t>129375</t>
  </si>
  <si>
    <t>55</t>
  </si>
  <si>
    <t>155250</t>
  </si>
  <si>
    <t>56</t>
  </si>
  <si>
    <t>207000</t>
  </si>
  <si>
    <t>57</t>
  </si>
  <si>
    <t>175950</t>
  </si>
  <si>
    <t>58</t>
  </si>
  <si>
    <t>201825</t>
  </si>
  <si>
    <t>59</t>
  </si>
  <si>
    <t>227700</t>
  </si>
  <si>
    <t>60</t>
  </si>
  <si>
    <t>258750</t>
  </si>
  <si>
    <t>61</t>
  </si>
  <si>
    <t>294975</t>
  </si>
  <si>
    <t>62</t>
  </si>
  <si>
    <t>362250</t>
  </si>
  <si>
    <t>63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</si>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</sst>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u/>
      <sz val="10"/>
      <color rgb="FF0000FF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DCE6F2"/>
        <bgColor rgb="FFD9D9D9"/>
      </patternFill>
    </fill>
    <fill>
      <patternFill patternType="solid">
        <fgColor rgb="FFB7DEE8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EBF1DE"/>
        <bgColor rgb="FFF2F2F2"/>
      </patternFill>
    </fill>
    <fill>
      <patternFill patternType="solid">
        <fgColor rgb="FFF2F2F2"/>
        <bgColor rgb="FFEBF1D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50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right" vertical="top"/>
    </xf>
    <xf numFmtId="0" fontId="1" fillId="5" borderId="1" xfId="0" applyFont="1" applyFill="1" applyBorder="1" applyAlignment="1">
      <alignment horizontal="right" vertical="top"/>
    </xf>
    <xf numFmtId="0" fontId="1" fillId="5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/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/>
    <xf numFmtId="0" fontId="1" fillId="7" borderId="1" xfId="0" applyFont="1" applyFill="1" applyBorder="1" applyAlignment="1"/>
    <xf numFmtId="0" fontId="1" fillId="0" borderId="1" xfId="0" applyFont="1" applyBorder="1" applyAlignment="1"/>
    <xf numFmtId="49" fontId="0" fillId="0" borderId="0" xfId="0" applyNumberFormat="1" applyFont="1"/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1" applyFont="1" applyBorder="1" applyProtection="1"/>
    <xf numFmtId="0" fontId="1" fillId="0" borderId="1" xfId="0" applyFont="1" applyBorder="1" applyAlignment="1">
      <alignment horizontal="left" vertical="top" wrapText="1"/>
    </xf>
    <xf numFmtId="49" fontId="5" fillId="0" borderId="0" xfId="0" applyNumberFormat="1" applyFont="1"/>
    <xf numFmtId="0" fontId="1" fillId="5" borderId="1" xfId="0" applyFont="1" applyFill="1" applyBorder="1" applyAlignment="1">
      <alignment horizontal="left" vertical="top"/>
    </xf>
    <xf numFmtId="49" fontId="0" fillId="5" borderId="0" xfId="0" applyNumberFormat="1" applyFont="1" applyFill="1"/>
    <xf numFmtId="49" fontId="1" fillId="5" borderId="1" xfId="0" applyNumberFormat="1" applyFont="1" applyFill="1" applyBorder="1" applyAlignment="1">
      <alignment horizontal="left" vertical="top"/>
    </xf>
    <xf numFmtId="0" fontId="1" fillId="5" borderId="1" xfId="0" applyFont="1" applyFill="1" applyBorder="1" applyAlignment="1">
      <alignment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1" fontId="0" fillId="0" borderId="0" xfId="0" applyNumberFormat="1"/>
    <xf numFmtId="0" fontId="0" fillId="0" borderId="0" xfId="0"/>
    <xf numFmtId="1" fontId="5" fillId="0" borderId="0" xfId="0" applyNumberFormat="1" applyFont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tsg.vn/wp-content/uploads/2023/06/ong-nhua-pvc-minh-tuan.jpg" TargetMode="External"/><Relationship Id="rId18" Type="http://schemas.openxmlformats.org/officeDocument/2006/relationships/hyperlink" Target="https://mtsg.vn/wp-content/uploads/2023/06/ong-nhua-pvc-minh-tuan.jpg" TargetMode="External"/><Relationship Id="rId26" Type="http://schemas.openxmlformats.org/officeDocument/2006/relationships/hyperlink" Target="https://mtsg.vn/wp-content/uploads/2023/06/ong-nhua-pvc-minh-tuan.jpg" TargetMode="External"/><Relationship Id="rId39" Type="http://schemas.openxmlformats.org/officeDocument/2006/relationships/hyperlink" Target="https://mtsg.vn/wp-content/uploads/2023/06/ong-nhua-pvc-minh-tuan.jpg" TargetMode="External"/><Relationship Id="rId21" Type="http://schemas.openxmlformats.org/officeDocument/2006/relationships/hyperlink" Target="https://mtsg.vn/wp-content/uploads/2023/06/ong-nhua-pvc-minh-tuan.jpg" TargetMode="External"/><Relationship Id="rId34" Type="http://schemas.openxmlformats.org/officeDocument/2006/relationships/hyperlink" Target="https://mtsg.vn/wp-content/uploads/2023/06/ong-nhua-pvc-minh-tuan.jpg" TargetMode="External"/><Relationship Id="rId42" Type="http://schemas.openxmlformats.org/officeDocument/2006/relationships/hyperlink" Target="https://mtsg.vn/wp-content/uploads/2023/06/ong-nhua-pvc-minh-tuan.jpg" TargetMode="External"/><Relationship Id="rId47" Type="http://schemas.openxmlformats.org/officeDocument/2006/relationships/hyperlink" Target="https://mtsg.vn/wp-content/uploads/2023/06/ong-nhua-pvc-minh-tuan.jpg" TargetMode="External"/><Relationship Id="rId50" Type="http://schemas.openxmlformats.org/officeDocument/2006/relationships/hyperlink" Target="https://mtsg.vn/wp-content/uploads/2023/06/ong-nhua-pvc-minh-tuan.jpg" TargetMode="External"/><Relationship Id="rId55" Type="http://schemas.openxmlformats.org/officeDocument/2006/relationships/hyperlink" Target="https://mtsg.vn/wp-content/uploads/2023/06/ong-nhua-pvc-minh-tuan.jpg" TargetMode="External"/><Relationship Id="rId63" Type="http://schemas.openxmlformats.org/officeDocument/2006/relationships/hyperlink" Target="https://mtsg.vn/wp-content/uploads/2023/06/ong-nhua-pvc-minh-tuan.jpg" TargetMode="External"/><Relationship Id="rId7" Type="http://schemas.openxmlformats.org/officeDocument/2006/relationships/hyperlink" Target="https://mtsg.vn/wp-content/uploads/2023/06/ong-nhua-pvc-minh-tuan.jpg" TargetMode="External"/><Relationship Id="rId2" Type="http://schemas.openxmlformats.org/officeDocument/2006/relationships/hyperlink" Target="https://mtsg.vn/wp-content/uploads/2023/06/ong-nhua-pvc-minh-tuan.jpg" TargetMode="External"/><Relationship Id="rId16" Type="http://schemas.openxmlformats.org/officeDocument/2006/relationships/hyperlink" Target="https://mtsg.vn/wp-content/uploads/2023/06/ong-nhua-pvc-minh-tuan.jpg" TargetMode="External"/><Relationship Id="rId29" Type="http://schemas.openxmlformats.org/officeDocument/2006/relationships/hyperlink" Target="https://mtsg.vn/wp-content/uploads/2023/06/ong-nhua-pvc-minh-tuan.jpg" TargetMode="External"/><Relationship Id="rId11" Type="http://schemas.openxmlformats.org/officeDocument/2006/relationships/hyperlink" Target="https://mtsg.vn/wp-content/uploads/2023/06/ong-nhua-pvc-minh-tuan.jpg" TargetMode="External"/><Relationship Id="rId24" Type="http://schemas.openxmlformats.org/officeDocument/2006/relationships/hyperlink" Target="https://mtsg.vn/wp-content/uploads/2023/06/ong-nhua-pvc-minh-tuan.jpg" TargetMode="External"/><Relationship Id="rId32" Type="http://schemas.openxmlformats.org/officeDocument/2006/relationships/hyperlink" Target="https://mtsg.vn/wp-content/uploads/2023/06/ong-nhua-pvc-minh-tuan.jpg" TargetMode="External"/><Relationship Id="rId37" Type="http://schemas.openxmlformats.org/officeDocument/2006/relationships/hyperlink" Target="https://mtsg.vn/wp-content/uploads/2023/06/ong-nhua-pvc-minh-tuan.jpg" TargetMode="External"/><Relationship Id="rId40" Type="http://schemas.openxmlformats.org/officeDocument/2006/relationships/hyperlink" Target="https://mtsg.vn/wp-content/uploads/2023/06/ong-nhua-pvc-minh-tuan.jpg" TargetMode="External"/><Relationship Id="rId45" Type="http://schemas.openxmlformats.org/officeDocument/2006/relationships/hyperlink" Target="https://mtsg.vn/wp-content/uploads/2023/06/ong-nhua-pvc-minh-tuan.jpg" TargetMode="External"/><Relationship Id="rId53" Type="http://schemas.openxmlformats.org/officeDocument/2006/relationships/hyperlink" Target="https://mtsg.vn/wp-content/uploads/2023/06/ong-nhua-pvc-minh-tuan.jpg" TargetMode="External"/><Relationship Id="rId58" Type="http://schemas.openxmlformats.org/officeDocument/2006/relationships/hyperlink" Target="https://mtsg.vn/wp-content/uploads/2023/06/ong-nhua-pvc-minh-tuan.jpg" TargetMode="External"/><Relationship Id="rId5" Type="http://schemas.openxmlformats.org/officeDocument/2006/relationships/hyperlink" Target="https://mtsg.vn/wp-content/uploads/2023/06/ong-nhua-pvc-minh-tuan.jpg" TargetMode="External"/><Relationship Id="rId61" Type="http://schemas.openxmlformats.org/officeDocument/2006/relationships/hyperlink" Target="https://mtsg.vn/wp-content/uploads/2023/06/ong-nhua-pvc-minh-tuan.jpg" TargetMode="External"/><Relationship Id="rId19" Type="http://schemas.openxmlformats.org/officeDocument/2006/relationships/hyperlink" Target="https://mtsg.vn/wp-content/uploads/2023/06/ong-nhua-pvc-minh-tuan.jpg" TargetMode="External"/><Relationship Id="rId14" Type="http://schemas.openxmlformats.org/officeDocument/2006/relationships/hyperlink" Target="https://mtsg.vn/wp-content/uploads/2023/06/ong-nhua-pvc-minh-tuan.jpg" TargetMode="External"/><Relationship Id="rId22" Type="http://schemas.openxmlformats.org/officeDocument/2006/relationships/hyperlink" Target="https://mtsg.vn/wp-content/uploads/2023/06/ong-nhua-pvc-minh-tuan.jpg" TargetMode="External"/><Relationship Id="rId27" Type="http://schemas.openxmlformats.org/officeDocument/2006/relationships/hyperlink" Target="https://mtsg.vn/wp-content/uploads/2023/06/ong-nhua-pvc-minh-tuan.jpg" TargetMode="External"/><Relationship Id="rId30" Type="http://schemas.openxmlformats.org/officeDocument/2006/relationships/hyperlink" Target="https://mtsg.vn/wp-content/uploads/2023/06/ong-nhua-pvc-minh-tuan.jpg" TargetMode="External"/><Relationship Id="rId35" Type="http://schemas.openxmlformats.org/officeDocument/2006/relationships/hyperlink" Target="https://mtsg.vn/wp-content/uploads/2023/06/ong-nhua-pvc-minh-tuan.jpg" TargetMode="External"/><Relationship Id="rId43" Type="http://schemas.openxmlformats.org/officeDocument/2006/relationships/hyperlink" Target="https://mtsg.vn/wp-content/uploads/2023/06/ong-nhua-pvc-minh-tuan.jpg" TargetMode="External"/><Relationship Id="rId48" Type="http://schemas.openxmlformats.org/officeDocument/2006/relationships/hyperlink" Target="https://mtsg.vn/wp-content/uploads/2023/06/ong-nhua-pvc-minh-tuan.jpg" TargetMode="External"/><Relationship Id="rId56" Type="http://schemas.openxmlformats.org/officeDocument/2006/relationships/hyperlink" Target="https://mtsg.vn/wp-content/uploads/2023/06/ong-nhua-pvc-minh-tuan.jpg" TargetMode="External"/><Relationship Id="rId64" Type="http://schemas.openxmlformats.org/officeDocument/2006/relationships/hyperlink" Target="https://mtsg.vn/wp-content/uploads/2023/06/ong-nhua-pvc-minh-tuan.jpg" TargetMode="External"/><Relationship Id="rId8" Type="http://schemas.openxmlformats.org/officeDocument/2006/relationships/hyperlink" Target="https://mtsg.vn/wp-content/uploads/2023/06/ong-nhua-pvc-minh-tuan.jpg" TargetMode="External"/><Relationship Id="rId51" Type="http://schemas.openxmlformats.org/officeDocument/2006/relationships/hyperlink" Target="https://mtsg.vn/wp-content/uploads/2023/06/ong-nhua-pvc-minh-tuan.jpg" TargetMode="External"/><Relationship Id="rId3" Type="http://schemas.openxmlformats.org/officeDocument/2006/relationships/hyperlink" Target="https://mtsg.vn/wp-content/uploads/2023/06/ong-nhua-pvc-minh-tuan.jpg" TargetMode="External"/><Relationship Id="rId12" Type="http://schemas.openxmlformats.org/officeDocument/2006/relationships/hyperlink" Target="https://mtsg.vn/wp-content/uploads/2023/06/ong-nhua-pvc-minh-tuan.jpg" TargetMode="External"/><Relationship Id="rId17" Type="http://schemas.openxmlformats.org/officeDocument/2006/relationships/hyperlink" Target="https://mtsg.vn/wp-content/uploads/2023/06/ong-nhua-pvc-minh-tuan.jpg" TargetMode="External"/><Relationship Id="rId25" Type="http://schemas.openxmlformats.org/officeDocument/2006/relationships/hyperlink" Target="https://mtsg.vn/wp-content/uploads/2023/06/ong-nhua-pvc-minh-tuan.jpg" TargetMode="External"/><Relationship Id="rId33" Type="http://schemas.openxmlformats.org/officeDocument/2006/relationships/hyperlink" Target="https://mtsg.vn/wp-content/uploads/2023/06/ong-nhua-pvc-minh-tuan.jpg" TargetMode="External"/><Relationship Id="rId38" Type="http://schemas.openxmlformats.org/officeDocument/2006/relationships/hyperlink" Target="https://mtsg.vn/wp-content/uploads/2023/06/ong-nhua-pvc-minh-tuan.jpg" TargetMode="External"/><Relationship Id="rId46" Type="http://schemas.openxmlformats.org/officeDocument/2006/relationships/hyperlink" Target="https://mtsg.vn/wp-content/uploads/2023/06/ong-nhua-pvc-minh-tuan.jpg" TargetMode="External"/><Relationship Id="rId59" Type="http://schemas.openxmlformats.org/officeDocument/2006/relationships/hyperlink" Target="https://mtsg.vn/wp-content/uploads/2023/06/ong-nhua-pvc-minh-tuan.jpg" TargetMode="External"/><Relationship Id="rId20" Type="http://schemas.openxmlformats.org/officeDocument/2006/relationships/hyperlink" Target="https://mtsg.vn/wp-content/uploads/2023/06/ong-nhua-pvc-minh-tuan.jpg" TargetMode="External"/><Relationship Id="rId41" Type="http://schemas.openxmlformats.org/officeDocument/2006/relationships/hyperlink" Target="https://mtsg.vn/wp-content/uploads/2023/06/ong-nhua-pvc-minh-tuan.jpg" TargetMode="External"/><Relationship Id="rId54" Type="http://schemas.openxmlformats.org/officeDocument/2006/relationships/hyperlink" Target="https://mtsg.vn/wp-content/uploads/2023/06/ong-nhua-pvc-minh-tuan.jpg" TargetMode="External"/><Relationship Id="rId62" Type="http://schemas.openxmlformats.org/officeDocument/2006/relationships/hyperlink" Target="https://mtsg.vn/wp-content/uploads/2023/06/ong-nhua-pvc-minh-tuan.jpg" TargetMode="External"/><Relationship Id="rId1" Type="http://schemas.openxmlformats.org/officeDocument/2006/relationships/hyperlink" Target="https://mtsg.vn/wp-content/uploads/2023/06/ong-nhua-pvc-minh-tuan.jpg" TargetMode="External"/><Relationship Id="rId6" Type="http://schemas.openxmlformats.org/officeDocument/2006/relationships/hyperlink" Target="https://mtsg.vn/wp-content/uploads/2023/06/ong-nhua-pvc-minh-tuan.jpg" TargetMode="External"/><Relationship Id="rId15" Type="http://schemas.openxmlformats.org/officeDocument/2006/relationships/hyperlink" Target="https://mtsg.vn/wp-content/uploads/2023/06/ong-nhua-pvc-minh-tuan.jpg" TargetMode="External"/><Relationship Id="rId23" Type="http://schemas.openxmlformats.org/officeDocument/2006/relationships/hyperlink" Target="https://mtsg.vn/wp-content/uploads/2023/06/ong-nhua-pvc-minh-tuan.jpg" TargetMode="External"/><Relationship Id="rId28" Type="http://schemas.openxmlformats.org/officeDocument/2006/relationships/hyperlink" Target="https://mtsg.vn/wp-content/uploads/2023/06/ong-nhua-pvc-minh-tuan.jpg" TargetMode="External"/><Relationship Id="rId36" Type="http://schemas.openxmlformats.org/officeDocument/2006/relationships/hyperlink" Target="https://mtsg.vn/wp-content/uploads/2023/06/ong-nhua-pvc-minh-tuan.jpg" TargetMode="External"/><Relationship Id="rId49" Type="http://schemas.openxmlformats.org/officeDocument/2006/relationships/hyperlink" Target="https://mtsg.vn/wp-content/uploads/2023/06/ong-nhua-pvc-minh-tuan.jpg" TargetMode="External"/><Relationship Id="rId57" Type="http://schemas.openxmlformats.org/officeDocument/2006/relationships/hyperlink" Target="https://mtsg.vn/wp-content/uploads/2023/06/ong-nhua-pvc-minh-tuan.jpg" TargetMode="External"/><Relationship Id="rId10" Type="http://schemas.openxmlformats.org/officeDocument/2006/relationships/hyperlink" Target="https://mtsg.vn/wp-content/uploads/2023/06/ong-nhua-pvc-minh-tuan.jpg" TargetMode="External"/><Relationship Id="rId31" Type="http://schemas.openxmlformats.org/officeDocument/2006/relationships/hyperlink" Target="https://mtsg.vn/wp-content/uploads/2023/06/ong-nhua-pvc-minh-tuan.jpg" TargetMode="External"/><Relationship Id="rId44" Type="http://schemas.openxmlformats.org/officeDocument/2006/relationships/hyperlink" Target="https://mtsg.vn/wp-content/uploads/2023/06/ong-nhua-pvc-minh-tuan.jpg" TargetMode="External"/><Relationship Id="rId52" Type="http://schemas.openxmlformats.org/officeDocument/2006/relationships/hyperlink" Target="https://mtsg.vn/wp-content/uploads/2023/06/ong-nhua-pvc-minh-tuan.jpg" TargetMode="External"/><Relationship Id="rId60" Type="http://schemas.openxmlformats.org/officeDocument/2006/relationships/hyperlink" Target="https://mtsg.vn/wp-content/uploads/2023/06/ong-nhua-pvc-minh-tuan.jpg" TargetMode="External"/><Relationship Id="rId4" Type="http://schemas.openxmlformats.org/officeDocument/2006/relationships/hyperlink" Target="https://mtsg.vn/wp-content/uploads/2023/06/ong-nhua-pvc-minh-tuan.jpg" TargetMode="External"/><Relationship Id="rId9" Type="http://schemas.openxmlformats.org/officeDocument/2006/relationships/hyperlink" Target="https://mtsg.vn/wp-content/uploads/2023/06/ong-nhua-pvc-minh-tuan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"/>
  <sheetViews>
    <sheetView tabSelected="1" topLeftCell="Y1" zoomScaleNormal="100" workbookViewId="0">
      <selection activeCell="T63" sqref="T63"/>
    </sheetView>
  </sheetViews>
  <sheetFormatPr defaultColWidth="12.83203125" defaultRowHeight="15.75" x14ac:dyDescent="0.2"/>
  <cols>
    <col min="1" max="1" width="8.33203125" style="1" customWidth="1"/>
    <col min="2" max="2" width="57.1640625" style="1" customWidth="1"/>
    <col min="3" max="3" width="21.6640625" style="1" customWidth="1"/>
    <col min="4" max="5" width="12.83203125" style="1"/>
    <col min="6" max="6" width="16.6640625" style="2" customWidth="1"/>
    <col min="7" max="7" width="12.83203125" style="2"/>
    <col min="8" max="8" width="47.1640625" style="1" customWidth="1"/>
    <col min="9" max="9" width="12.83203125" style="1"/>
    <col min="10" max="10" width="7.1640625" style="3" customWidth="1"/>
    <col min="11" max="11" width="9" style="1" customWidth="1"/>
    <col min="12" max="12" width="9.33203125" style="3" customWidth="1"/>
    <col min="13" max="13" width="17.5" style="1" customWidth="1"/>
    <col min="14" max="14" width="19.83203125" style="1" customWidth="1"/>
    <col min="15" max="15" width="33.83203125" style="1" customWidth="1"/>
    <col min="16" max="16" width="12.83203125" style="1"/>
    <col min="17" max="17" width="48" style="1" customWidth="1"/>
    <col min="18" max="18" width="16.5" style="4" customWidth="1"/>
    <col min="19" max="19" width="12.83203125" style="5"/>
    <col min="20" max="20" width="42.1640625" style="6" customWidth="1"/>
    <col min="21" max="21" width="42.83203125" style="6" customWidth="1"/>
    <col min="22" max="22" width="31" style="7" customWidth="1"/>
    <col min="23" max="23" width="37.1640625" style="7" customWidth="1"/>
    <col min="24" max="25" width="37.5" style="7" customWidth="1"/>
    <col min="26" max="26" width="33.33203125" style="7" customWidth="1"/>
    <col min="27" max="27" width="18.6640625" style="7" customWidth="1"/>
    <col min="28" max="28" width="18.6640625" style="8" customWidth="1"/>
    <col min="29" max="29" width="32.33203125" style="9" customWidth="1"/>
    <col min="30" max="30" width="33" style="9" customWidth="1"/>
    <col min="31" max="31" width="39.33203125" style="9" customWidth="1"/>
    <col min="32" max="32" width="31.6640625" style="8" customWidth="1"/>
    <col min="33" max="34" width="37.5" style="8" customWidth="1"/>
    <col min="35" max="35" width="33.33203125" style="8" customWidth="1"/>
    <col min="36" max="36" width="44.83203125" style="8" customWidth="1"/>
    <col min="37" max="37" width="44.83203125" style="10" customWidth="1"/>
    <col min="38" max="38" width="19.83203125" style="11" customWidth="1"/>
    <col min="39" max="39" width="12.83203125" style="12"/>
    <col min="40" max="40" width="29.33203125" style="12" customWidth="1"/>
    <col min="41" max="41" width="23.5" style="12" customWidth="1"/>
    <col min="42" max="42" width="25.6640625" style="12" customWidth="1"/>
    <col min="43" max="43" width="31.6640625" style="13" customWidth="1"/>
    <col min="44" max="45" width="37.5" style="13" customWidth="1"/>
    <col min="46" max="46" width="33.33203125" style="13" customWidth="1"/>
    <col min="47" max="47" width="12.83203125" style="13"/>
    <col min="48" max="48" width="12.83203125" style="11"/>
    <col min="49" max="49" width="118" style="14" customWidth="1"/>
    <col min="50" max="52" width="84" style="14" customWidth="1"/>
    <col min="53" max="53" width="37.6640625" style="1" customWidth="1"/>
    <col min="54" max="54" width="16.1640625" style="1" customWidth="1"/>
    <col min="55" max="55" width="35.33203125" style="1" customWidth="1"/>
    <col min="56" max="56" width="16.6640625" style="1" customWidth="1"/>
    <col min="57" max="57" width="44.6640625" style="1" customWidth="1"/>
    <col min="58" max="58" width="19.33203125" style="1" customWidth="1"/>
    <col min="59" max="59" width="20.33203125" style="1" customWidth="1"/>
    <col min="60" max="60" width="24.6640625" style="1" customWidth="1"/>
    <col min="61" max="61" width="19.5" style="1" customWidth="1"/>
    <col min="62" max="62" width="18" style="1" customWidth="1"/>
    <col min="63" max="63" width="24.33203125" style="1" customWidth="1"/>
    <col min="64" max="64" width="39.1640625" style="1" customWidth="1"/>
    <col min="65" max="65" width="24.33203125" style="1" customWidth="1"/>
    <col min="66" max="66" width="38.5" style="1" customWidth="1"/>
    <col min="67" max="67" width="29.1640625" style="1" customWidth="1"/>
    <col min="68" max="1024" width="12.83203125" style="1"/>
  </cols>
  <sheetData>
    <row r="1" spans="1:67" s="29" customFormat="1" ht="31.5" customHeight="1" x14ac:dyDescent="0.25">
      <c r="A1" s="15" t="s">
        <v>0</v>
      </c>
      <c r="B1" s="15" t="s">
        <v>1</v>
      </c>
      <c r="C1" s="15" t="s">
        <v>2</v>
      </c>
      <c r="D1" s="15"/>
      <c r="E1" s="15"/>
      <c r="F1" s="16" t="s">
        <v>3</v>
      </c>
      <c r="G1" s="16" t="s">
        <v>4</v>
      </c>
      <c r="H1" s="15" t="s">
        <v>5</v>
      </c>
      <c r="I1" s="15" t="s">
        <v>6</v>
      </c>
      <c r="J1" s="17" t="s">
        <v>7</v>
      </c>
      <c r="K1" s="15" t="s">
        <v>8</v>
      </c>
      <c r="L1" s="17" t="s">
        <v>9</v>
      </c>
      <c r="M1" s="15" t="s">
        <v>10</v>
      </c>
      <c r="N1" s="15" t="s">
        <v>11</v>
      </c>
      <c r="O1" s="15" t="s">
        <v>12</v>
      </c>
      <c r="P1" s="18" t="s">
        <v>13</v>
      </c>
      <c r="Q1" s="18" t="s">
        <v>14</v>
      </c>
      <c r="R1" s="15" t="s">
        <v>15</v>
      </c>
      <c r="S1" s="18" t="s">
        <v>16</v>
      </c>
      <c r="T1" s="18" t="s">
        <v>17</v>
      </c>
      <c r="U1" s="18" t="s">
        <v>18</v>
      </c>
      <c r="V1" s="19" t="s">
        <v>19</v>
      </c>
      <c r="W1" s="20" t="s">
        <v>20</v>
      </c>
      <c r="X1" s="20" t="s">
        <v>21</v>
      </c>
      <c r="Y1" s="20" t="s">
        <v>22</v>
      </c>
      <c r="Z1" s="20" t="s">
        <v>23</v>
      </c>
      <c r="AA1" s="20" t="s">
        <v>24</v>
      </c>
      <c r="AB1" s="21" t="s">
        <v>25</v>
      </c>
      <c r="AC1" s="21" t="s">
        <v>26</v>
      </c>
      <c r="AD1" s="21" t="s">
        <v>27</v>
      </c>
      <c r="AE1" s="22" t="s">
        <v>28</v>
      </c>
      <c r="AF1" s="23" t="s">
        <v>29</v>
      </c>
      <c r="AG1" s="23" t="s">
        <v>30</v>
      </c>
      <c r="AH1" s="23" t="s">
        <v>31</v>
      </c>
      <c r="AI1" s="23" t="s">
        <v>32</v>
      </c>
      <c r="AJ1" s="20" t="s">
        <v>33</v>
      </c>
      <c r="AK1" s="24" t="s">
        <v>34</v>
      </c>
      <c r="AL1" s="24" t="s">
        <v>35</v>
      </c>
      <c r="AM1" s="25" t="s">
        <v>36</v>
      </c>
      <c r="AN1" s="25" t="s">
        <v>37</v>
      </c>
      <c r="AO1" s="25" t="s">
        <v>38</v>
      </c>
      <c r="AP1" s="26" t="s">
        <v>39</v>
      </c>
      <c r="AQ1" s="27" t="s">
        <v>40</v>
      </c>
      <c r="AR1" s="27" t="s">
        <v>41</v>
      </c>
      <c r="AS1" s="27" t="s">
        <v>42</v>
      </c>
      <c r="AT1" s="27" t="s">
        <v>43</v>
      </c>
      <c r="AU1" s="20" t="s">
        <v>44</v>
      </c>
      <c r="AV1" s="24" t="s">
        <v>45</v>
      </c>
      <c r="AW1" s="28" t="s">
        <v>46</v>
      </c>
      <c r="AX1" s="28" t="s">
        <v>47</v>
      </c>
      <c r="AY1" s="28" t="s">
        <v>48</v>
      </c>
      <c r="AZ1" s="28" t="s">
        <v>49</v>
      </c>
      <c r="BA1" s="29" t="s">
        <v>50</v>
      </c>
      <c r="BB1" s="29" t="s">
        <v>51</v>
      </c>
      <c r="BC1" s="29" t="s">
        <v>52</v>
      </c>
      <c r="BD1" s="29" t="s">
        <v>53</v>
      </c>
      <c r="BE1" s="29" t="s">
        <v>54</v>
      </c>
      <c r="BF1" s="29" t="s">
        <v>55</v>
      </c>
      <c r="BG1" s="29" t="s">
        <v>56</v>
      </c>
      <c r="BH1" s="29" t="s">
        <v>57</v>
      </c>
      <c r="BI1" s="29" t="s">
        <v>58</v>
      </c>
      <c r="BJ1" s="29" t="s">
        <v>59</v>
      </c>
      <c r="BK1" s="29" t="s">
        <v>60</v>
      </c>
      <c r="BL1" s="29" t="s">
        <v>61</v>
      </c>
      <c r="BM1" s="29" t="s">
        <v>62</v>
      </c>
      <c r="BN1" s="29" t="s">
        <v>63</v>
      </c>
      <c r="BO1" s="29" t="s">
        <v>64</v>
      </c>
    </row>
    <row r="2" spans="1:67" ht="31.5" x14ac:dyDescent="0.2">
      <c r="B2" s="30" t="s">
        <v>65</v>
      </c>
      <c r="C2" s="1" t="s">
        <v>66</v>
      </c>
      <c r="F2" s="31" t="s">
        <v>67</v>
      </c>
      <c r="H2" s="32" t="str">
        <f t="shared" ref="H2:H33" si="0">C2&amp;" "&amp;B2&amp;" "&amp;D2</f>
        <v xml:space="preserve">Ống nhựa uPVC Minh Tuấn 21 x 1.6mm </v>
      </c>
      <c r="P2" s="1" t="s">
        <v>68</v>
      </c>
      <c r="R2" s="4">
        <v>3039</v>
      </c>
      <c r="S2" s="1" t="s">
        <v>68</v>
      </c>
      <c r="U2" s="6">
        <v>1</v>
      </c>
      <c r="AA2" s="4">
        <v>3039</v>
      </c>
      <c r="AB2" s="8" t="s">
        <v>69</v>
      </c>
      <c r="AD2" s="9">
        <v>4</v>
      </c>
      <c r="AE2" s="9">
        <v>1</v>
      </c>
      <c r="AF2" s="8">
        <v>0</v>
      </c>
      <c r="AG2" s="8">
        <v>0</v>
      </c>
      <c r="AH2" s="8">
        <v>0</v>
      </c>
      <c r="AI2" s="8">
        <v>0</v>
      </c>
      <c r="AJ2" s="8">
        <f t="shared" ref="AJ2:AJ33" si="1">AA2*4</f>
        <v>12156</v>
      </c>
      <c r="AW2" s="33" t="s">
        <v>70</v>
      </c>
      <c r="BE2" s="34" t="s">
        <v>71</v>
      </c>
    </row>
    <row r="3" spans="1:67" ht="31.5" x14ac:dyDescent="0.2">
      <c r="B3" s="30" t="s">
        <v>72</v>
      </c>
      <c r="C3" s="1" t="s">
        <v>66</v>
      </c>
      <c r="F3" s="31" t="s">
        <v>67</v>
      </c>
      <c r="H3" s="32" t="str">
        <f t="shared" si="0"/>
        <v xml:space="preserve">Ống nhựa uPVC Minh Tuấn 21 x 1.9mm </v>
      </c>
      <c r="P3" s="1" t="s">
        <v>68</v>
      </c>
      <c r="R3" s="4">
        <v>3646</v>
      </c>
      <c r="S3" s="1" t="s">
        <v>68</v>
      </c>
      <c r="U3" s="6">
        <v>1</v>
      </c>
      <c r="AA3" s="4">
        <v>3646</v>
      </c>
      <c r="AB3" s="8" t="s">
        <v>69</v>
      </c>
      <c r="AD3" s="9">
        <v>4</v>
      </c>
      <c r="AE3" s="9">
        <v>1</v>
      </c>
      <c r="AF3" s="8">
        <v>0</v>
      </c>
      <c r="AG3" s="8">
        <v>0</v>
      </c>
      <c r="AH3" s="8">
        <v>0</v>
      </c>
      <c r="AI3" s="8">
        <v>0</v>
      </c>
      <c r="AJ3" s="8">
        <f t="shared" si="1"/>
        <v>14584</v>
      </c>
      <c r="AW3" s="33" t="s">
        <v>70</v>
      </c>
      <c r="BE3" s="34" t="s">
        <v>71</v>
      </c>
    </row>
    <row r="4" spans="1:67" ht="31.5" x14ac:dyDescent="0.2">
      <c r="B4" s="30" t="s">
        <v>73</v>
      </c>
      <c r="C4" s="1" t="s">
        <v>66</v>
      </c>
      <c r="F4" s="31" t="s">
        <v>67</v>
      </c>
      <c r="H4" s="32" t="str">
        <f t="shared" si="0"/>
        <v xml:space="preserve">Ống nhựa uPVC Minh Tuấn 21 x 3.0mm </v>
      </c>
      <c r="P4" s="1" t="s">
        <v>68</v>
      </c>
      <c r="R4" s="4">
        <v>4914</v>
      </c>
      <c r="S4" s="1" t="s">
        <v>68</v>
      </c>
      <c r="U4" s="6">
        <v>1</v>
      </c>
      <c r="AA4" s="4">
        <v>4914</v>
      </c>
      <c r="AB4" s="8" t="s">
        <v>69</v>
      </c>
      <c r="AD4" s="9">
        <v>4</v>
      </c>
      <c r="AE4" s="9">
        <v>1</v>
      </c>
      <c r="AF4" s="8">
        <v>0</v>
      </c>
      <c r="AG4" s="8">
        <v>0</v>
      </c>
      <c r="AH4" s="8">
        <v>0</v>
      </c>
      <c r="AI4" s="8">
        <v>0</v>
      </c>
      <c r="AJ4" s="8">
        <f t="shared" si="1"/>
        <v>19656</v>
      </c>
      <c r="AW4" s="33" t="s">
        <v>70</v>
      </c>
      <c r="BE4" s="34" t="s">
        <v>71</v>
      </c>
    </row>
    <row r="5" spans="1:67" ht="31.5" x14ac:dyDescent="0.2">
      <c r="B5" s="30" t="s">
        <v>74</v>
      </c>
      <c r="C5" s="1" t="s">
        <v>66</v>
      </c>
      <c r="F5" s="31" t="s">
        <v>67</v>
      </c>
      <c r="H5" s="32" t="str">
        <f t="shared" si="0"/>
        <v xml:space="preserve">Ống nhựa uPVC Minh Tuấn 27 x 1.7mm </v>
      </c>
      <c r="P5" s="1" t="s">
        <v>68</v>
      </c>
      <c r="R5" s="4">
        <v>4254</v>
      </c>
      <c r="S5" s="1" t="s">
        <v>68</v>
      </c>
      <c r="U5" s="6">
        <v>1</v>
      </c>
      <c r="AA5" s="4">
        <v>4254</v>
      </c>
      <c r="AB5" s="8" t="s">
        <v>69</v>
      </c>
      <c r="AD5" s="9">
        <v>4</v>
      </c>
      <c r="AE5" s="9">
        <v>1</v>
      </c>
      <c r="AF5" s="8">
        <v>0</v>
      </c>
      <c r="AG5" s="8">
        <v>0</v>
      </c>
      <c r="AH5" s="8">
        <v>0</v>
      </c>
      <c r="AI5" s="8">
        <v>0</v>
      </c>
      <c r="AJ5" s="8">
        <f t="shared" si="1"/>
        <v>17016</v>
      </c>
      <c r="AW5" s="33" t="s">
        <v>70</v>
      </c>
      <c r="BE5" s="34" t="s">
        <v>71</v>
      </c>
    </row>
    <row r="6" spans="1:67" ht="31.5" x14ac:dyDescent="0.2">
      <c r="B6" s="30" t="s">
        <v>75</v>
      </c>
      <c r="C6" s="1" t="s">
        <v>66</v>
      </c>
      <c r="F6" s="31" t="s">
        <v>67</v>
      </c>
      <c r="H6" s="32" t="str">
        <f t="shared" si="0"/>
        <v xml:space="preserve">Ống nhựa uPVC Minh Tuấn 27 x 2.0mm </v>
      </c>
      <c r="P6" s="1" t="s">
        <v>68</v>
      </c>
      <c r="R6" s="4">
        <v>5470</v>
      </c>
      <c r="S6" s="1" t="s">
        <v>68</v>
      </c>
      <c r="U6" s="6">
        <v>1</v>
      </c>
      <c r="AA6" s="4">
        <v>5470</v>
      </c>
      <c r="AB6" s="8" t="s">
        <v>69</v>
      </c>
      <c r="AD6" s="9">
        <v>4</v>
      </c>
      <c r="AE6" s="9">
        <v>1</v>
      </c>
      <c r="AF6" s="8">
        <v>0</v>
      </c>
      <c r="AG6" s="8">
        <v>0</v>
      </c>
      <c r="AH6" s="8">
        <v>0</v>
      </c>
      <c r="AI6" s="8">
        <v>0</v>
      </c>
      <c r="AJ6" s="8">
        <f t="shared" si="1"/>
        <v>21880</v>
      </c>
      <c r="AW6" s="33" t="s">
        <v>70</v>
      </c>
      <c r="BE6" s="34" t="s">
        <v>71</v>
      </c>
    </row>
    <row r="7" spans="1:67" ht="31.5" x14ac:dyDescent="0.2">
      <c r="B7" s="30" t="s">
        <v>76</v>
      </c>
      <c r="C7" s="1" t="s">
        <v>66</v>
      </c>
      <c r="F7" s="31" t="s">
        <v>67</v>
      </c>
      <c r="H7" s="32" t="str">
        <f t="shared" si="0"/>
        <v xml:space="preserve">Ống nhựa uPVC Minh Tuấn 27 x 3.0mm </v>
      </c>
      <c r="P7" s="1" t="s">
        <v>68</v>
      </c>
      <c r="R7" s="4">
        <v>6695</v>
      </c>
      <c r="S7" s="1" t="s">
        <v>68</v>
      </c>
      <c r="U7" s="6">
        <v>1</v>
      </c>
      <c r="AA7" s="4">
        <v>6695</v>
      </c>
      <c r="AB7" s="8" t="s">
        <v>69</v>
      </c>
      <c r="AD7" s="9">
        <v>4</v>
      </c>
      <c r="AE7" s="9">
        <v>1</v>
      </c>
      <c r="AF7" s="8">
        <v>0</v>
      </c>
      <c r="AG7" s="8">
        <v>0</v>
      </c>
      <c r="AH7" s="8">
        <v>0</v>
      </c>
      <c r="AI7" s="8">
        <v>0</v>
      </c>
      <c r="AJ7" s="8">
        <f t="shared" si="1"/>
        <v>26780</v>
      </c>
      <c r="AW7" s="33" t="s">
        <v>70</v>
      </c>
      <c r="BE7" s="34" t="s">
        <v>71</v>
      </c>
    </row>
    <row r="8" spans="1:67" ht="31.5" x14ac:dyDescent="0.2">
      <c r="B8" s="30" t="s">
        <v>77</v>
      </c>
      <c r="C8" s="1" t="s">
        <v>66</v>
      </c>
      <c r="F8" s="31" t="s">
        <v>67</v>
      </c>
      <c r="H8" s="32" t="str">
        <f t="shared" si="0"/>
        <v xml:space="preserve">Ống nhựa uPVC Minh Tuấn 34 x 1.8mm </v>
      </c>
      <c r="P8" s="1" t="s">
        <v>68</v>
      </c>
      <c r="R8" s="4">
        <v>5470</v>
      </c>
      <c r="S8" s="1" t="s">
        <v>68</v>
      </c>
      <c r="U8" s="6">
        <v>1</v>
      </c>
      <c r="AA8" s="4">
        <v>5470</v>
      </c>
      <c r="AB8" s="8" t="s">
        <v>69</v>
      </c>
      <c r="AD8" s="9">
        <v>4</v>
      </c>
      <c r="AE8" s="9">
        <v>1</v>
      </c>
      <c r="AF8" s="8">
        <v>0</v>
      </c>
      <c r="AG8" s="8">
        <v>0</v>
      </c>
      <c r="AH8" s="8">
        <v>0</v>
      </c>
      <c r="AI8" s="8">
        <v>0</v>
      </c>
      <c r="AJ8" s="8">
        <f t="shared" si="1"/>
        <v>21880</v>
      </c>
      <c r="AW8" s="33" t="s">
        <v>70</v>
      </c>
      <c r="BE8" s="34" t="s">
        <v>71</v>
      </c>
    </row>
    <row r="9" spans="1:67" ht="31.5" x14ac:dyDescent="0.2">
      <c r="B9" s="30" t="s">
        <v>78</v>
      </c>
      <c r="C9" s="1" t="s">
        <v>66</v>
      </c>
      <c r="F9" s="31" t="s">
        <v>67</v>
      </c>
      <c r="H9" s="32" t="str">
        <f t="shared" si="0"/>
        <v xml:space="preserve">Ống nhựa uPVC Minh Tuấn 34 x 2.1mm </v>
      </c>
      <c r="P9" s="1" t="s">
        <v>68</v>
      </c>
      <c r="R9" s="4">
        <v>7293</v>
      </c>
      <c r="S9" s="1" t="s">
        <v>68</v>
      </c>
      <c r="U9" s="6">
        <v>1</v>
      </c>
      <c r="AA9" s="4">
        <v>7293</v>
      </c>
      <c r="AB9" s="8" t="s">
        <v>69</v>
      </c>
      <c r="AD9" s="9">
        <v>4</v>
      </c>
      <c r="AE9" s="9">
        <v>1</v>
      </c>
      <c r="AF9" s="8">
        <v>0</v>
      </c>
      <c r="AG9" s="8">
        <v>0</v>
      </c>
      <c r="AH9" s="8">
        <v>0</v>
      </c>
      <c r="AI9" s="8">
        <v>0</v>
      </c>
      <c r="AJ9" s="8">
        <f t="shared" si="1"/>
        <v>29172</v>
      </c>
      <c r="AW9" s="33" t="s">
        <v>70</v>
      </c>
      <c r="BE9" s="34" t="s">
        <v>71</v>
      </c>
    </row>
    <row r="10" spans="1:67" ht="31.5" x14ac:dyDescent="0.2">
      <c r="B10" s="30" t="s">
        <v>79</v>
      </c>
      <c r="C10" s="1" t="s">
        <v>66</v>
      </c>
      <c r="F10" s="31" t="s">
        <v>67</v>
      </c>
      <c r="H10" s="32" t="str">
        <f t="shared" si="0"/>
        <v xml:space="preserve">Ống nhựa uPVC Minh Tuấn 34 x 3.0mm </v>
      </c>
      <c r="P10" s="1" t="s">
        <v>68</v>
      </c>
      <c r="R10" s="4">
        <v>8710</v>
      </c>
      <c r="S10" s="1" t="s">
        <v>68</v>
      </c>
      <c r="U10" s="6">
        <v>1</v>
      </c>
      <c r="AA10" s="4">
        <v>8710</v>
      </c>
      <c r="AB10" s="8" t="s">
        <v>69</v>
      </c>
      <c r="AD10" s="9">
        <v>4</v>
      </c>
      <c r="AE10" s="9">
        <v>1</v>
      </c>
      <c r="AF10" s="8">
        <v>0</v>
      </c>
      <c r="AG10" s="8">
        <v>0</v>
      </c>
      <c r="AH10" s="8">
        <v>0</v>
      </c>
      <c r="AI10" s="8">
        <v>0</v>
      </c>
      <c r="AJ10" s="8">
        <f t="shared" si="1"/>
        <v>34840</v>
      </c>
      <c r="AW10" s="33" t="s">
        <v>70</v>
      </c>
      <c r="BE10" s="34" t="s">
        <v>71</v>
      </c>
    </row>
    <row r="11" spans="1:67" ht="31.5" x14ac:dyDescent="0.2">
      <c r="B11" s="30" t="s">
        <v>80</v>
      </c>
      <c r="C11" s="1" t="s">
        <v>66</v>
      </c>
      <c r="F11" s="31" t="s">
        <v>67</v>
      </c>
      <c r="H11" s="32" t="str">
        <f t="shared" si="0"/>
        <v xml:space="preserve">Ống nhựa uPVC Minh Tuấn 42 x 1.9mm </v>
      </c>
      <c r="P11" s="1" t="s">
        <v>68</v>
      </c>
      <c r="R11" s="4">
        <v>7293</v>
      </c>
      <c r="S11" s="1" t="s">
        <v>68</v>
      </c>
      <c r="U11" s="6">
        <v>1</v>
      </c>
      <c r="AA11" s="4">
        <v>7293</v>
      </c>
      <c r="AB11" s="8" t="s">
        <v>69</v>
      </c>
      <c r="AD11" s="9">
        <v>4</v>
      </c>
      <c r="AE11" s="9">
        <v>1</v>
      </c>
      <c r="AF11" s="8">
        <v>0</v>
      </c>
      <c r="AG11" s="8">
        <v>0</v>
      </c>
      <c r="AH11" s="8">
        <v>0</v>
      </c>
      <c r="AI11" s="8">
        <v>0</v>
      </c>
      <c r="AJ11" s="8">
        <f t="shared" si="1"/>
        <v>29172</v>
      </c>
      <c r="AW11" s="33" t="s">
        <v>70</v>
      </c>
      <c r="BE11" s="34" t="s">
        <v>71</v>
      </c>
    </row>
    <row r="12" spans="1:67" ht="31.5" x14ac:dyDescent="0.2">
      <c r="B12" s="30" t="s">
        <v>81</v>
      </c>
      <c r="C12" s="1" t="s">
        <v>66</v>
      </c>
      <c r="F12" s="31" t="s">
        <v>67</v>
      </c>
      <c r="H12" s="32" t="str">
        <f t="shared" si="0"/>
        <v xml:space="preserve">Ống nhựa uPVC Minh Tuấn 42 x 2.1mm </v>
      </c>
      <c r="P12" s="1" t="s">
        <v>68</v>
      </c>
      <c r="R12" s="4">
        <v>8508</v>
      </c>
      <c r="S12" s="1" t="s">
        <v>68</v>
      </c>
      <c r="U12" s="6">
        <v>1</v>
      </c>
      <c r="AA12" s="4">
        <v>8508</v>
      </c>
      <c r="AB12" s="8" t="s">
        <v>69</v>
      </c>
      <c r="AD12" s="9">
        <v>4</v>
      </c>
      <c r="AE12" s="9">
        <v>1</v>
      </c>
      <c r="AF12" s="8">
        <v>0</v>
      </c>
      <c r="AG12" s="8">
        <v>0</v>
      </c>
      <c r="AH12" s="8">
        <v>0</v>
      </c>
      <c r="AI12" s="8">
        <v>0</v>
      </c>
      <c r="AJ12" s="8">
        <f t="shared" si="1"/>
        <v>34032</v>
      </c>
      <c r="AW12" s="33" t="s">
        <v>70</v>
      </c>
      <c r="BE12" s="34" t="s">
        <v>71</v>
      </c>
    </row>
    <row r="13" spans="1:67" ht="31.5" x14ac:dyDescent="0.2">
      <c r="B13" s="30" t="s">
        <v>82</v>
      </c>
      <c r="C13" s="1" t="s">
        <v>66</v>
      </c>
      <c r="F13" s="31" t="s">
        <v>67</v>
      </c>
      <c r="H13" s="32" t="str">
        <f t="shared" si="0"/>
        <v xml:space="preserve">Ống nhựa uPVC Minh Tuấn 42 x 3.0mm </v>
      </c>
      <c r="P13" s="1" t="s">
        <v>68</v>
      </c>
      <c r="R13" s="4">
        <v>12805</v>
      </c>
      <c r="S13" s="1" t="s">
        <v>68</v>
      </c>
      <c r="U13" s="6">
        <v>1</v>
      </c>
      <c r="AA13" s="4">
        <v>12805</v>
      </c>
      <c r="AB13" s="8" t="s">
        <v>69</v>
      </c>
      <c r="AD13" s="9">
        <v>4</v>
      </c>
      <c r="AE13" s="9">
        <v>1</v>
      </c>
      <c r="AF13" s="8">
        <v>0</v>
      </c>
      <c r="AG13" s="8">
        <v>0</v>
      </c>
      <c r="AH13" s="8">
        <v>0</v>
      </c>
      <c r="AI13" s="8">
        <v>0</v>
      </c>
      <c r="AJ13" s="8">
        <f t="shared" si="1"/>
        <v>51220</v>
      </c>
      <c r="AW13" s="33" t="s">
        <v>70</v>
      </c>
      <c r="BE13" s="34" t="s">
        <v>71</v>
      </c>
    </row>
    <row r="14" spans="1:67" ht="31.5" x14ac:dyDescent="0.2">
      <c r="B14" s="30" t="s">
        <v>83</v>
      </c>
      <c r="C14" s="1" t="s">
        <v>66</v>
      </c>
      <c r="F14" s="31" t="s">
        <v>67</v>
      </c>
      <c r="H14" s="32" t="str">
        <f t="shared" si="0"/>
        <v xml:space="preserve">Ống nhựa uPVC Minh Tuấn 49 x 2.0mm </v>
      </c>
      <c r="P14" s="1" t="s">
        <v>68</v>
      </c>
      <c r="R14" s="4">
        <v>9116</v>
      </c>
      <c r="S14" s="1" t="s">
        <v>68</v>
      </c>
      <c r="U14" s="6">
        <v>1</v>
      </c>
      <c r="AA14" s="4">
        <v>9116</v>
      </c>
      <c r="AB14" s="8" t="s">
        <v>69</v>
      </c>
      <c r="AD14" s="9">
        <v>4</v>
      </c>
      <c r="AE14" s="9">
        <v>1</v>
      </c>
      <c r="AF14" s="8">
        <v>0</v>
      </c>
      <c r="AG14" s="8">
        <v>0</v>
      </c>
      <c r="AH14" s="8">
        <v>0</v>
      </c>
      <c r="AI14" s="8">
        <v>0</v>
      </c>
      <c r="AJ14" s="8">
        <f t="shared" si="1"/>
        <v>36464</v>
      </c>
      <c r="AW14" s="33" t="s">
        <v>70</v>
      </c>
      <c r="BE14" s="34" t="s">
        <v>71</v>
      </c>
    </row>
    <row r="15" spans="1:67" ht="31.5" x14ac:dyDescent="0.2">
      <c r="B15" s="30" t="s">
        <v>84</v>
      </c>
      <c r="C15" s="1" t="s">
        <v>66</v>
      </c>
      <c r="F15" s="31" t="s">
        <v>67</v>
      </c>
      <c r="H15" s="32" t="str">
        <f t="shared" si="0"/>
        <v xml:space="preserve">Ống nhựa uPVC Minh Tuấn 49 x 2.2mm </v>
      </c>
      <c r="P15" s="1" t="s">
        <v>68</v>
      </c>
      <c r="R15" s="4">
        <v>10332</v>
      </c>
      <c r="S15" s="1" t="s">
        <v>68</v>
      </c>
      <c r="U15" s="6">
        <v>1</v>
      </c>
      <c r="AA15" s="4">
        <v>10332</v>
      </c>
      <c r="AB15" s="8" t="s">
        <v>69</v>
      </c>
      <c r="AD15" s="9">
        <v>4</v>
      </c>
      <c r="AE15" s="9">
        <v>1</v>
      </c>
      <c r="AF15" s="8">
        <v>0</v>
      </c>
      <c r="AG15" s="8">
        <v>0</v>
      </c>
      <c r="AH15" s="8">
        <v>0</v>
      </c>
      <c r="AI15" s="8">
        <v>0</v>
      </c>
      <c r="AJ15" s="8">
        <f t="shared" si="1"/>
        <v>41328</v>
      </c>
      <c r="AW15" s="33" t="s">
        <v>70</v>
      </c>
      <c r="BE15" s="34" t="s">
        <v>71</v>
      </c>
    </row>
    <row r="16" spans="1:67" ht="31.5" x14ac:dyDescent="0.2">
      <c r="B16" s="30" t="s">
        <v>85</v>
      </c>
      <c r="C16" s="1" t="s">
        <v>66</v>
      </c>
      <c r="F16" s="31" t="s">
        <v>67</v>
      </c>
      <c r="H16" s="32" t="str">
        <f t="shared" si="0"/>
        <v xml:space="preserve">Ống nhựa uPVC Minh Tuấn 49 x 2.6mm </v>
      </c>
      <c r="P16" s="1" t="s">
        <v>68</v>
      </c>
      <c r="R16" s="4">
        <v>11547</v>
      </c>
      <c r="S16" s="1" t="s">
        <v>68</v>
      </c>
      <c r="U16" s="6">
        <v>1</v>
      </c>
      <c r="AA16" s="4">
        <v>11547</v>
      </c>
      <c r="AB16" s="8" t="s">
        <v>69</v>
      </c>
      <c r="AD16" s="9">
        <v>4</v>
      </c>
      <c r="AE16" s="9">
        <v>1</v>
      </c>
      <c r="AF16" s="8">
        <v>0</v>
      </c>
      <c r="AG16" s="8">
        <v>0</v>
      </c>
      <c r="AH16" s="8">
        <v>0</v>
      </c>
      <c r="AI16" s="8">
        <v>0</v>
      </c>
      <c r="AJ16" s="8">
        <f t="shared" si="1"/>
        <v>46188</v>
      </c>
      <c r="AW16" s="33" t="s">
        <v>70</v>
      </c>
      <c r="BE16" s="34" t="s">
        <v>71</v>
      </c>
    </row>
    <row r="17" spans="2:57" ht="31.5" x14ac:dyDescent="0.2">
      <c r="B17" s="30" t="s">
        <v>86</v>
      </c>
      <c r="C17" s="1" t="s">
        <v>66</v>
      </c>
      <c r="F17" s="31" t="s">
        <v>67</v>
      </c>
      <c r="H17" s="32" t="str">
        <f t="shared" si="0"/>
        <v xml:space="preserve">Ống nhựa uPVC Minh Tuấn 49 x 3.0mm </v>
      </c>
      <c r="P17" s="1" t="s">
        <v>68</v>
      </c>
      <c r="R17" s="4">
        <v>14020</v>
      </c>
      <c r="S17" s="1" t="s">
        <v>68</v>
      </c>
      <c r="U17" s="6">
        <v>1</v>
      </c>
      <c r="AA17" s="4">
        <v>14020</v>
      </c>
      <c r="AB17" s="8" t="s">
        <v>69</v>
      </c>
      <c r="AD17" s="9">
        <v>4</v>
      </c>
      <c r="AE17" s="9">
        <v>1</v>
      </c>
      <c r="AF17" s="8">
        <v>0</v>
      </c>
      <c r="AG17" s="8">
        <v>0</v>
      </c>
      <c r="AH17" s="8">
        <v>0</v>
      </c>
      <c r="AI17" s="8">
        <v>0</v>
      </c>
      <c r="AJ17" s="8">
        <f t="shared" si="1"/>
        <v>56080</v>
      </c>
      <c r="AW17" s="33" t="s">
        <v>70</v>
      </c>
      <c r="BE17" s="34" t="s">
        <v>71</v>
      </c>
    </row>
    <row r="18" spans="2:57" ht="31.5" x14ac:dyDescent="0.2">
      <c r="B18" s="30" t="s">
        <v>87</v>
      </c>
      <c r="C18" s="1" t="s">
        <v>66</v>
      </c>
      <c r="F18" s="31" t="s">
        <v>67</v>
      </c>
      <c r="H18" s="32" t="str">
        <f t="shared" si="0"/>
        <v xml:space="preserve">Ống nhựa uPVC Minh Tuấn 60 x 2.0mm </v>
      </c>
      <c r="P18" s="1" t="s">
        <v>68</v>
      </c>
      <c r="R18" s="4">
        <v>12155</v>
      </c>
      <c r="S18" s="1" t="s">
        <v>68</v>
      </c>
      <c r="U18" s="6">
        <v>1</v>
      </c>
      <c r="AA18" s="4">
        <v>12155</v>
      </c>
      <c r="AB18" s="8" t="s">
        <v>69</v>
      </c>
      <c r="AD18" s="9">
        <v>4</v>
      </c>
      <c r="AE18" s="9">
        <v>1</v>
      </c>
      <c r="AF18" s="8">
        <v>0</v>
      </c>
      <c r="AG18" s="8">
        <v>0</v>
      </c>
      <c r="AH18" s="8">
        <v>0</v>
      </c>
      <c r="AI18" s="8">
        <v>0</v>
      </c>
      <c r="AJ18" s="8">
        <f t="shared" si="1"/>
        <v>48620</v>
      </c>
      <c r="AW18" s="33" t="s">
        <v>70</v>
      </c>
      <c r="BE18" s="34" t="s">
        <v>71</v>
      </c>
    </row>
    <row r="19" spans="2:57" ht="31.5" x14ac:dyDescent="0.2">
      <c r="B19" s="30" t="s">
        <v>88</v>
      </c>
      <c r="C19" s="1" t="s">
        <v>66</v>
      </c>
      <c r="F19" s="31" t="s">
        <v>67</v>
      </c>
      <c r="H19" s="32" t="str">
        <f t="shared" si="0"/>
        <v xml:space="preserve">Ống nhựa uPVC Minh Tuấn 60 x 2.5mm </v>
      </c>
      <c r="P19" s="1" t="s">
        <v>68</v>
      </c>
      <c r="R19" s="4">
        <v>15194</v>
      </c>
      <c r="S19" s="1" t="s">
        <v>68</v>
      </c>
      <c r="U19" s="6">
        <v>1</v>
      </c>
      <c r="AA19" s="4">
        <v>15194</v>
      </c>
      <c r="AB19" s="8" t="s">
        <v>69</v>
      </c>
      <c r="AD19" s="9">
        <v>4</v>
      </c>
      <c r="AE19" s="9">
        <v>1</v>
      </c>
      <c r="AF19" s="8">
        <v>0</v>
      </c>
      <c r="AG19" s="8">
        <v>0</v>
      </c>
      <c r="AH19" s="8">
        <v>0</v>
      </c>
      <c r="AI19" s="8">
        <v>0</v>
      </c>
      <c r="AJ19" s="8">
        <f t="shared" si="1"/>
        <v>60776</v>
      </c>
      <c r="AW19" s="33" t="s">
        <v>70</v>
      </c>
      <c r="BE19" s="34" t="s">
        <v>71</v>
      </c>
    </row>
    <row r="20" spans="2:57" ht="31.5" x14ac:dyDescent="0.2">
      <c r="B20" s="30" t="s">
        <v>89</v>
      </c>
      <c r="C20" s="1" t="s">
        <v>66</v>
      </c>
      <c r="F20" s="31" t="s">
        <v>67</v>
      </c>
      <c r="H20" s="32" t="str">
        <f t="shared" si="0"/>
        <v xml:space="preserve">Ống nhựa uPVC Minh Tuấn 60 x 3.0mm </v>
      </c>
      <c r="P20" s="1" t="s">
        <v>68</v>
      </c>
      <c r="R20" s="4">
        <v>18600</v>
      </c>
      <c r="S20" s="1" t="s">
        <v>68</v>
      </c>
      <c r="U20" s="6">
        <v>1</v>
      </c>
      <c r="AA20" s="4">
        <v>18600</v>
      </c>
      <c r="AB20" s="8" t="s">
        <v>69</v>
      </c>
      <c r="AD20" s="9">
        <v>4</v>
      </c>
      <c r="AE20" s="9">
        <v>1</v>
      </c>
      <c r="AF20" s="8">
        <v>0</v>
      </c>
      <c r="AG20" s="8">
        <v>0</v>
      </c>
      <c r="AH20" s="8">
        <v>0</v>
      </c>
      <c r="AI20" s="8">
        <v>0</v>
      </c>
      <c r="AJ20" s="8">
        <f t="shared" si="1"/>
        <v>74400</v>
      </c>
      <c r="AW20" s="33" t="s">
        <v>70</v>
      </c>
      <c r="BE20" s="34" t="s">
        <v>71</v>
      </c>
    </row>
    <row r="21" spans="2:57" ht="31.5" x14ac:dyDescent="0.2">
      <c r="B21" s="30" t="s">
        <v>90</v>
      </c>
      <c r="C21" s="1" t="s">
        <v>66</v>
      </c>
      <c r="F21" s="31" t="s">
        <v>67</v>
      </c>
      <c r="H21" s="32" t="str">
        <f t="shared" si="0"/>
        <v xml:space="preserve">Ống nhựa uPVC Minh Tuấn 60 x 3.5mm </v>
      </c>
      <c r="P21" s="1" t="s">
        <v>68</v>
      </c>
      <c r="R21" s="4">
        <v>19448</v>
      </c>
      <c r="S21" s="1" t="s">
        <v>68</v>
      </c>
      <c r="U21" s="6">
        <v>1</v>
      </c>
      <c r="AA21" s="4">
        <v>19448</v>
      </c>
      <c r="AB21" s="8" t="s">
        <v>69</v>
      </c>
      <c r="AD21" s="9">
        <v>4</v>
      </c>
      <c r="AE21" s="9">
        <v>1</v>
      </c>
      <c r="AF21" s="8">
        <v>0</v>
      </c>
      <c r="AG21" s="8">
        <v>0</v>
      </c>
      <c r="AH21" s="8">
        <v>0</v>
      </c>
      <c r="AI21" s="8">
        <v>0</v>
      </c>
      <c r="AJ21" s="8">
        <f t="shared" si="1"/>
        <v>77792</v>
      </c>
      <c r="AW21" s="33" t="s">
        <v>70</v>
      </c>
      <c r="BE21" s="34" t="s">
        <v>71</v>
      </c>
    </row>
    <row r="22" spans="2:57" ht="31.5" x14ac:dyDescent="0.2">
      <c r="B22" s="30" t="s">
        <v>91</v>
      </c>
      <c r="C22" s="1" t="s">
        <v>66</v>
      </c>
      <c r="F22" s="31" t="s">
        <v>67</v>
      </c>
      <c r="H22" s="32" t="str">
        <f t="shared" si="0"/>
        <v xml:space="preserve">Ống nhựa uPVC Minh Tuấn 60 x 4.0mm </v>
      </c>
      <c r="P22" s="1" t="s">
        <v>68</v>
      </c>
      <c r="R22" s="4">
        <v>21879</v>
      </c>
      <c r="S22" s="1" t="s">
        <v>68</v>
      </c>
      <c r="U22" s="6">
        <v>1</v>
      </c>
      <c r="AA22" s="4">
        <v>21879</v>
      </c>
      <c r="AB22" s="8" t="s">
        <v>69</v>
      </c>
      <c r="AD22" s="9">
        <v>4</v>
      </c>
      <c r="AE22" s="9">
        <v>1</v>
      </c>
      <c r="AF22" s="8">
        <v>0</v>
      </c>
      <c r="AG22" s="8">
        <v>0</v>
      </c>
      <c r="AH22" s="8">
        <v>0</v>
      </c>
      <c r="AI22" s="8">
        <v>0</v>
      </c>
      <c r="AJ22" s="8">
        <f t="shared" si="1"/>
        <v>87516</v>
      </c>
      <c r="AW22" s="33" t="s">
        <v>70</v>
      </c>
      <c r="BE22" s="34" t="s">
        <v>71</v>
      </c>
    </row>
    <row r="23" spans="2:57" ht="31.5" x14ac:dyDescent="0.2">
      <c r="B23" s="30" t="s">
        <v>92</v>
      </c>
      <c r="C23" s="1" t="s">
        <v>66</v>
      </c>
      <c r="F23" s="31" t="s">
        <v>67</v>
      </c>
      <c r="H23" s="32" t="str">
        <f t="shared" si="0"/>
        <v xml:space="preserve">Ống nhựa uPVC Minh Tuấn 90 x 2.2mm </v>
      </c>
      <c r="P23" s="1" t="s">
        <v>68</v>
      </c>
      <c r="R23" s="4">
        <v>18840</v>
      </c>
      <c r="S23" s="1" t="s">
        <v>68</v>
      </c>
      <c r="U23" s="6">
        <v>1</v>
      </c>
      <c r="AA23" s="4">
        <v>18840</v>
      </c>
      <c r="AB23" s="8" t="s">
        <v>69</v>
      </c>
      <c r="AD23" s="9">
        <v>4</v>
      </c>
      <c r="AE23" s="9">
        <v>1</v>
      </c>
      <c r="AF23" s="8">
        <v>0</v>
      </c>
      <c r="AG23" s="8">
        <v>0</v>
      </c>
      <c r="AH23" s="8">
        <v>0</v>
      </c>
      <c r="AI23" s="8">
        <v>0</v>
      </c>
      <c r="AJ23" s="8">
        <f t="shared" si="1"/>
        <v>75360</v>
      </c>
      <c r="AW23" s="33" t="s">
        <v>70</v>
      </c>
      <c r="BE23" s="34" t="s">
        <v>71</v>
      </c>
    </row>
    <row r="24" spans="2:57" ht="31.5" x14ac:dyDescent="0.2">
      <c r="B24" s="30" t="s">
        <v>93</v>
      </c>
      <c r="C24" s="1" t="s">
        <v>66</v>
      </c>
      <c r="F24" s="31" t="s">
        <v>67</v>
      </c>
      <c r="H24" s="32" t="str">
        <f t="shared" si="0"/>
        <v xml:space="preserve">Ống nhựa uPVC Minh Tuấn 90 x 2.4mm </v>
      </c>
      <c r="P24" s="1" t="s">
        <v>68</v>
      </c>
      <c r="R24" s="4">
        <v>20056</v>
      </c>
      <c r="S24" s="1" t="s">
        <v>68</v>
      </c>
      <c r="U24" s="6">
        <v>1</v>
      </c>
      <c r="AA24" s="4">
        <v>20056</v>
      </c>
      <c r="AB24" s="8" t="s">
        <v>69</v>
      </c>
      <c r="AD24" s="9">
        <v>4</v>
      </c>
      <c r="AE24" s="9">
        <v>1</v>
      </c>
      <c r="AF24" s="8">
        <v>0</v>
      </c>
      <c r="AG24" s="8">
        <v>0</v>
      </c>
      <c r="AH24" s="8">
        <v>0</v>
      </c>
      <c r="AI24" s="8">
        <v>0</v>
      </c>
      <c r="AJ24" s="8">
        <f t="shared" si="1"/>
        <v>80224</v>
      </c>
      <c r="AW24" s="33" t="s">
        <v>70</v>
      </c>
      <c r="BE24" s="34" t="s">
        <v>71</v>
      </c>
    </row>
    <row r="25" spans="2:57" ht="31.5" x14ac:dyDescent="0.2">
      <c r="B25" s="30" t="s">
        <v>94</v>
      </c>
      <c r="C25" s="1" t="s">
        <v>66</v>
      </c>
      <c r="F25" s="31" t="s">
        <v>67</v>
      </c>
      <c r="H25" s="32" t="str">
        <f t="shared" si="0"/>
        <v xml:space="preserve">Ống nhựa uPVC Minh Tuấn 90 x 3.0mm </v>
      </c>
      <c r="P25" s="1" t="s">
        <v>68</v>
      </c>
      <c r="R25" s="4">
        <v>24700</v>
      </c>
      <c r="S25" s="1" t="s">
        <v>68</v>
      </c>
      <c r="U25" s="6">
        <v>1</v>
      </c>
      <c r="AA25" s="4">
        <v>24700</v>
      </c>
      <c r="AB25" s="8" t="s">
        <v>69</v>
      </c>
      <c r="AD25" s="9">
        <v>4</v>
      </c>
      <c r="AE25" s="9">
        <v>1</v>
      </c>
      <c r="AF25" s="8">
        <v>0</v>
      </c>
      <c r="AG25" s="8">
        <v>0</v>
      </c>
      <c r="AH25" s="8">
        <v>0</v>
      </c>
      <c r="AI25" s="8">
        <v>0</v>
      </c>
      <c r="AJ25" s="8">
        <f t="shared" si="1"/>
        <v>98800</v>
      </c>
      <c r="AW25" s="33" t="s">
        <v>70</v>
      </c>
      <c r="BE25" s="34" t="s">
        <v>71</v>
      </c>
    </row>
    <row r="26" spans="2:57" ht="31.5" x14ac:dyDescent="0.2">
      <c r="B26" s="30" t="s">
        <v>95</v>
      </c>
      <c r="C26" s="1" t="s">
        <v>66</v>
      </c>
      <c r="F26" s="31" t="s">
        <v>67</v>
      </c>
      <c r="H26" s="32" t="str">
        <f t="shared" si="0"/>
        <v xml:space="preserve">Ống nhựa uPVC Minh Tuấn 90 x 3.5mm </v>
      </c>
      <c r="P26" s="1" t="s">
        <v>68</v>
      </c>
      <c r="R26" s="4">
        <v>27950</v>
      </c>
      <c r="S26" s="1" t="s">
        <v>68</v>
      </c>
      <c r="U26" s="6">
        <v>1</v>
      </c>
      <c r="AA26" s="4">
        <v>27950</v>
      </c>
      <c r="AB26" s="8" t="s">
        <v>69</v>
      </c>
      <c r="AD26" s="9">
        <v>4</v>
      </c>
      <c r="AE26" s="9">
        <v>1</v>
      </c>
      <c r="AF26" s="8">
        <v>0</v>
      </c>
      <c r="AG26" s="8">
        <v>0</v>
      </c>
      <c r="AH26" s="8">
        <v>0</v>
      </c>
      <c r="AI26" s="8">
        <v>0</v>
      </c>
      <c r="AJ26" s="8">
        <f t="shared" si="1"/>
        <v>111800</v>
      </c>
      <c r="AW26" s="33" t="s">
        <v>70</v>
      </c>
      <c r="BE26" s="34" t="s">
        <v>71</v>
      </c>
    </row>
    <row r="27" spans="2:57" ht="31.5" x14ac:dyDescent="0.2">
      <c r="B27" s="30" t="s">
        <v>96</v>
      </c>
      <c r="C27" s="1" t="s">
        <v>66</v>
      </c>
      <c r="F27" s="31" t="s">
        <v>67</v>
      </c>
      <c r="H27" s="32" t="str">
        <f t="shared" si="0"/>
        <v xml:space="preserve">Ống nhựa uPVC Minh Tuấn 90 x 4.0mm </v>
      </c>
      <c r="P27" s="1" t="s">
        <v>68</v>
      </c>
      <c r="R27" s="4">
        <v>36465</v>
      </c>
      <c r="S27" s="1" t="s">
        <v>68</v>
      </c>
      <c r="U27" s="6">
        <v>1</v>
      </c>
      <c r="AA27" s="4">
        <v>36465</v>
      </c>
      <c r="AB27" s="8" t="s">
        <v>69</v>
      </c>
      <c r="AD27" s="9">
        <v>4</v>
      </c>
      <c r="AE27" s="9">
        <v>1</v>
      </c>
      <c r="AF27" s="8">
        <v>0</v>
      </c>
      <c r="AG27" s="8">
        <v>0</v>
      </c>
      <c r="AH27" s="8">
        <v>0</v>
      </c>
      <c r="AI27" s="8">
        <v>0</v>
      </c>
      <c r="AJ27" s="8">
        <f t="shared" si="1"/>
        <v>145860</v>
      </c>
      <c r="AW27" s="33" t="s">
        <v>70</v>
      </c>
      <c r="BE27" s="34" t="s">
        <v>71</v>
      </c>
    </row>
    <row r="28" spans="2:57" ht="31.5" x14ac:dyDescent="0.2">
      <c r="B28" s="30" t="s">
        <v>97</v>
      </c>
      <c r="C28" s="1" t="s">
        <v>66</v>
      </c>
      <c r="F28" s="31" t="s">
        <v>67</v>
      </c>
      <c r="H28" s="32" t="str">
        <f t="shared" si="0"/>
        <v xml:space="preserve">Ống nhựa uPVC Minh Tuấn 90 x 5.0mm </v>
      </c>
      <c r="P28" s="1" t="s">
        <v>68</v>
      </c>
      <c r="R28" s="4">
        <v>45581</v>
      </c>
      <c r="S28" s="1" t="s">
        <v>68</v>
      </c>
      <c r="U28" s="6">
        <v>1</v>
      </c>
      <c r="AA28" s="4">
        <v>45581</v>
      </c>
      <c r="AB28" s="8" t="s">
        <v>69</v>
      </c>
      <c r="AD28" s="9">
        <v>4</v>
      </c>
      <c r="AE28" s="9">
        <v>1</v>
      </c>
      <c r="AF28" s="8">
        <v>0</v>
      </c>
      <c r="AG28" s="8">
        <v>0</v>
      </c>
      <c r="AH28" s="8">
        <v>0</v>
      </c>
      <c r="AI28" s="8">
        <v>0</v>
      </c>
      <c r="AJ28" s="8">
        <f t="shared" si="1"/>
        <v>182324</v>
      </c>
      <c r="AW28" s="33" t="s">
        <v>70</v>
      </c>
      <c r="BE28" s="34" t="s">
        <v>71</v>
      </c>
    </row>
    <row r="29" spans="2:57" ht="31.5" x14ac:dyDescent="0.2">
      <c r="B29" s="30" t="s">
        <v>98</v>
      </c>
      <c r="C29" s="1" t="s">
        <v>66</v>
      </c>
      <c r="F29" s="31" t="s">
        <v>67</v>
      </c>
      <c r="H29" s="32" t="str">
        <f t="shared" si="0"/>
        <v xml:space="preserve">Ống nhựa uPVC Minh Tuấn 114 x 2.4mm </v>
      </c>
      <c r="P29" s="1" t="s">
        <v>68</v>
      </c>
      <c r="R29" s="4">
        <v>27349</v>
      </c>
      <c r="S29" s="1" t="s">
        <v>68</v>
      </c>
      <c r="U29" s="6">
        <v>1</v>
      </c>
      <c r="AA29" s="4">
        <v>27349</v>
      </c>
      <c r="AB29" s="8" t="s">
        <v>69</v>
      </c>
      <c r="AD29" s="9">
        <v>4</v>
      </c>
      <c r="AE29" s="9">
        <v>1</v>
      </c>
      <c r="AF29" s="8">
        <v>0</v>
      </c>
      <c r="AG29" s="8">
        <v>0</v>
      </c>
      <c r="AH29" s="8">
        <v>0</v>
      </c>
      <c r="AI29" s="8">
        <v>0</v>
      </c>
      <c r="AJ29" s="8">
        <f t="shared" si="1"/>
        <v>109396</v>
      </c>
      <c r="AW29" s="33" t="s">
        <v>70</v>
      </c>
      <c r="BE29" s="34" t="s">
        <v>71</v>
      </c>
    </row>
    <row r="30" spans="2:57" ht="31.5" x14ac:dyDescent="0.2">
      <c r="B30" s="30" t="s">
        <v>99</v>
      </c>
      <c r="C30" s="1" t="s">
        <v>66</v>
      </c>
      <c r="F30" s="31" t="s">
        <v>67</v>
      </c>
      <c r="H30" s="32" t="str">
        <f t="shared" si="0"/>
        <v xml:space="preserve">Ống nhựa uPVC Minh Tuấn 114 x 2.8mm </v>
      </c>
      <c r="P30" s="1" t="s">
        <v>68</v>
      </c>
      <c r="R30" s="4">
        <v>30387</v>
      </c>
      <c r="S30" s="1" t="s">
        <v>68</v>
      </c>
      <c r="U30" s="6">
        <v>1</v>
      </c>
      <c r="AA30" s="4">
        <v>30387</v>
      </c>
      <c r="AB30" s="8" t="s">
        <v>69</v>
      </c>
      <c r="AD30" s="9">
        <v>4</v>
      </c>
      <c r="AE30" s="9">
        <v>1</v>
      </c>
      <c r="AF30" s="8">
        <v>0</v>
      </c>
      <c r="AG30" s="8">
        <v>0</v>
      </c>
      <c r="AH30" s="8">
        <v>0</v>
      </c>
      <c r="AI30" s="8">
        <v>0</v>
      </c>
      <c r="AJ30" s="8">
        <f t="shared" si="1"/>
        <v>121548</v>
      </c>
      <c r="AW30" s="33" t="s">
        <v>70</v>
      </c>
      <c r="BE30" s="34" t="s">
        <v>71</v>
      </c>
    </row>
    <row r="31" spans="2:57" ht="31.5" x14ac:dyDescent="0.2">
      <c r="B31" s="30" t="s">
        <v>100</v>
      </c>
      <c r="C31" s="1" t="s">
        <v>66</v>
      </c>
      <c r="F31" s="31" t="s">
        <v>67</v>
      </c>
      <c r="H31" s="32" t="str">
        <f t="shared" si="0"/>
        <v xml:space="preserve">Ống nhựa uPVC Minh Tuấn 114 x 3.2mm </v>
      </c>
      <c r="P31" s="1" t="s">
        <v>68</v>
      </c>
      <c r="R31" s="4">
        <v>36465</v>
      </c>
      <c r="S31" s="1" t="s">
        <v>68</v>
      </c>
      <c r="U31" s="6">
        <v>1</v>
      </c>
      <c r="AA31" s="4">
        <v>36465</v>
      </c>
      <c r="AB31" s="8" t="s">
        <v>69</v>
      </c>
      <c r="AD31" s="9">
        <v>4</v>
      </c>
      <c r="AE31" s="9">
        <v>1</v>
      </c>
      <c r="AF31" s="8">
        <v>0</v>
      </c>
      <c r="AG31" s="8">
        <v>0</v>
      </c>
      <c r="AH31" s="8">
        <v>0</v>
      </c>
      <c r="AI31" s="8">
        <v>0</v>
      </c>
      <c r="AJ31" s="8">
        <f t="shared" si="1"/>
        <v>145860</v>
      </c>
      <c r="AW31" s="33" t="s">
        <v>70</v>
      </c>
      <c r="BE31" s="34" t="s">
        <v>71</v>
      </c>
    </row>
    <row r="32" spans="2:57" ht="31.5" x14ac:dyDescent="0.2">
      <c r="B32" s="30" t="s">
        <v>101</v>
      </c>
      <c r="C32" s="1" t="s">
        <v>66</v>
      </c>
      <c r="F32" s="31" t="s">
        <v>67</v>
      </c>
      <c r="H32" s="32" t="str">
        <f t="shared" si="0"/>
        <v xml:space="preserve">Ống nhựa uPVC Minh Tuấn 114 x 3.5mm </v>
      </c>
      <c r="P32" s="1" t="s">
        <v>68</v>
      </c>
      <c r="R32" s="4">
        <v>39504</v>
      </c>
      <c r="S32" s="1" t="s">
        <v>68</v>
      </c>
      <c r="U32" s="6">
        <v>1</v>
      </c>
      <c r="AA32" s="4">
        <v>39504</v>
      </c>
      <c r="AB32" s="8" t="s">
        <v>69</v>
      </c>
      <c r="AD32" s="9">
        <v>4</v>
      </c>
      <c r="AE32" s="9">
        <v>1</v>
      </c>
      <c r="AF32" s="8">
        <v>0</v>
      </c>
      <c r="AG32" s="8">
        <v>0</v>
      </c>
      <c r="AH32" s="8">
        <v>0</v>
      </c>
      <c r="AI32" s="8">
        <v>0</v>
      </c>
      <c r="AJ32" s="8">
        <f t="shared" si="1"/>
        <v>158016</v>
      </c>
      <c r="AW32" s="33" t="s">
        <v>70</v>
      </c>
      <c r="BE32" s="34" t="s">
        <v>71</v>
      </c>
    </row>
    <row r="33" spans="2:57" ht="31.5" x14ac:dyDescent="0.2">
      <c r="B33" s="30" t="s">
        <v>102</v>
      </c>
      <c r="C33" s="1" t="s">
        <v>66</v>
      </c>
      <c r="F33" s="31" t="s">
        <v>67</v>
      </c>
      <c r="H33" s="32" t="str">
        <f t="shared" si="0"/>
        <v xml:space="preserve">Ống nhựa uPVC Minh Tuấn 114 x 4.0mm </v>
      </c>
      <c r="P33" s="1" t="s">
        <v>68</v>
      </c>
      <c r="R33" s="4">
        <v>48620</v>
      </c>
      <c r="S33" s="1" t="s">
        <v>68</v>
      </c>
      <c r="U33" s="6">
        <v>1</v>
      </c>
      <c r="AA33" s="4">
        <v>48620</v>
      </c>
      <c r="AB33" s="8" t="s">
        <v>69</v>
      </c>
      <c r="AD33" s="9">
        <v>4</v>
      </c>
      <c r="AE33" s="9">
        <v>1</v>
      </c>
      <c r="AF33" s="8">
        <v>0</v>
      </c>
      <c r="AG33" s="8">
        <v>0</v>
      </c>
      <c r="AH33" s="8">
        <v>0</v>
      </c>
      <c r="AI33" s="8">
        <v>0</v>
      </c>
      <c r="AJ33" s="8">
        <f t="shared" si="1"/>
        <v>194480</v>
      </c>
      <c r="AW33" s="33" t="s">
        <v>70</v>
      </c>
      <c r="BE33" s="34" t="s">
        <v>71</v>
      </c>
    </row>
    <row r="34" spans="2:57" ht="31.5" x14ac:dyDescent="0.2">
      <c r="B34" s="30" t="s">
        <v>103</v>
      </c>
      <c r="C34" s="1" t="s">
        <v>66</v>
      </c>
      <c r="F34" s="31" t="s">
        <v>67</v>
      </c>
      <c r="H34" s="32" t="str">
        <f t="shared" ref="H34:H65" si="2">C34&amp;" "&amp;B34&amp;" "&amp;D34</f>
        <v xml:space="preserve">Ống nhựa uPVC Minh Tuấn 114 x 5.0mm </v>
      </c>
      <c r="P34" s="1" t="s">
        <v>68</v>
      </c>
      <c r="R34" s="4">
        <v>57736</v>
      </c>
      <c r="S34" s="1" t="s">
        <v>68</v>
      </c>
      <c r="U34" s="6">
        <v>1</v>
      </c>
      <c r="AA34" s="4">
        <v>57736</v>
      </c>
      <c r="AB34" s="8" t="s">
        <v>69</v>
      </c>
      <c r="AD34" s="9">
        <v>4</v>
      </c>
      <c r="AE34" s="9">
        <v>1</v>
      </c>
      <c r="AF34" s="8">
        <v>0</v>
      </c>
      <c r="AG34" s="8">
        <v>0</v>
      </c>
      <c r="AH34" s="8">
        <v>0</v>
      </c>
      <c r="AI34" s="8">
        <v>0</v>
      </c>
      <c r="AJ34" s="8">
        <f t="shared" ref="AJ34:AJ65" si="3">AA34*4</f>
        <v>230944</v>
      </c>
      <c r="AW34" s="33" t="s">
        <v>70</v>
      </c>
      <c r="BE34" s="34" t="s">
        <v>71</v>
      </c>
    </row>
    <row r="35" spans="2:57" ht="31.5" x14ac:dyDescent="0.2">
      <c r="B35" s="30" t="s">
        <v>104</v>
      </c>
      <c r="C35" s="1" t="s">
        <v>66</v>
      </c>
      <c r="F35" s="31" t="s">
        <v>67</v>
      </c>
      <c r="H35" s="32" t="str">
        <f t="shared" si="2"/>
        <v xml:space="preserve">Ống nhựa uPVC Minh Tuấn 130 x 4.0mm </v>
      </c>
      <c r="P35" s="1" t="s">
        <v>68</v>
      </c>
      <c r="R35" s="4">
        <v>57736</v>
      </c>
      <c r="S35" s="1" t="s">
        <v>68</v>
      </c>
      <c r="U35" s="6">
        <v>1</v>
      </c>
      <c r="AA35" s="4">
        <v>57736</v>
      </c>
      <c r="AB35" s="8" t="s">
        <v>69</v>
      </c>
      <c r="AD35" s="9">
        <v>4</v>
      </c>
      <c r="AE35" s="9">
        <v>1</v>
      </c>
      <c r="AF35" s="8">
        <v>0</v>
      </c>
      <c r="AG35" s="8">
        <v>0</v>
      </c>
      <c r="AH35" s="8">
        <v>0</v>
      </c>
      <c r="AI35" s="8">
        <v>0</v>
      </c>
      <c r="AJ35" s="8">
        <f t="shared" si="3"/>
        <v>230944</v>
      </c>
      <c r="AW35" s="33" t="s">
        <v>70</v>
      </c>
      <c r="BE35" s="34" t="s">
        <v>71</v>
      </c>
    </row>
    <row r="36" spans="2:57" ht="31.5" x14ac:dyDescent="0.2">
      <c r="B36" s="30" t="s">
        <v>105</v>
      </c>
      <c r="C36" s="1" t="s">
        <v>66</v>
      </c>
      <c r="F36" s="31" t="s">
        <v>67</v>
      </c>
      <c r="H36" s="32" t="str">
        <f t="shared" si="2"/>
        <v xml:space="preserve">Ống nhựa uPVC Minh Tuấn 130 x 5.0mm </v>
      </c>
      <c r="P36" s="1" t="s">
        <v>68</v>
      </c>
      <c r="R36" s="4">
        <v>72930</v>
      </c>
      <c r="S36" s="1" t="s">
        <v>68</v>
      </c>
      <c r="U36" s="6">
        <v>1</v>
      </c>
      <c r="AA36" s="4">
        <v>72930</v>
      </c>
      <c r="AB36" s="8" t="s">
        <v>69</v>
      </c>
      <c r="AD36" s="9">
        <v>4</v>
      </c>
      <c r="AE36" s="9">
        <v>1</v>
      </c>
      <c r="AF36" s="8">
        <v>0</v>
      </c>
      <c r="AG36" s="8">
        <v>0</v>
      </c>
      <c r="AH36" s="8">
        <v>0</v>
      </c>
      <c r="AI36" s="8">
        <v>0</v>
      </c>
      <c r="AJ36" s="8">
        <f t="shared" si="3"/>
        <v>291720</v>
      </c>
      <c r="AW36" s="33" t="s">
        <v>70</v>
      </c>
      <c r="BE36" s="34" t="s">
        <v>71</v>
      </c>
    </row>
    <row r="37" spans="2:57" ht="31.5" x14ac:dyDescent="0.2">
      <c r="B37" s="35" t="s">
        <v>106</v>
      </c>
      <c r="C37" s="1" t="s">
        <v>66</v>
      </c>
      <c r="F37" s="31" t="s">
        <v>67</v>
      </c>
      <c r="H37" s="32" t="str">
        <f t="shared" si="2"/>
        <v xml:space="preserve">Ống nhựa uPVC Minh Tuấn 130 x 7.0mm </v>
      </c>
      <c r="P37" s="1" t="s">
        <v>68</v>
      </c>
      <c r="R37" s="4">
        <v>96200</v>
      </c>
      <c r="S37" s="1" t="s">
        <v>68</v>
      </c>
      <c r="U37" s="6">
        <v>1</v>
      </c>
      <c r="AA37" s="4">
        <v>96200</v>
      </c>
      <c r="AB37" s="8" t="s">
        <v>69</v>
      </c>
      <c r="AD37" s="9">
        <v>4</v>
      </c>
      <c r="AE37" s="9">
        <v>1</v>
      </c>
      <c r="AF37" s="8">
        <v>0</v>
      </c>
      <c r="AG37" s="8">
        <v>0</v>
      </c>
      <c r="AH37" s="8">
        <v>0</v>
      </c>
      <c r="AI37" s="8">
        <v>0</v>
      </c>
      <c r="AJ37" s="8">
        <f t="shared" si="3"/>
        <v>384800</v>
      </c>
      <c r="AW37" s="33" t="s">
        <v>70</v>
      </c>
      <c r="BE37" s="34" t="s">
        <v>71</v>
      </c>
    </row>
    <row r="38" spans="2:57" ht="31.5" x14ac:dyDescent="0.2">
      <c r="B38" s="30" t="s">
        <v>107</v>
      </c>
      <c r="C38" s="1" t="s">
        <v>66</v>
      </c>
      <c r="F38" s="31" t="s">
        <v>67</v>
      </c>
      <c r="H38" s="32" t="str">
        <f t="shared" si="2"/>
        <v xml:space="preserve">Ống nhựa uPVC Minh Tuấn 140 x 3.5mm </v>
      </c>
      <c r="P38" s="1" t="s">
        <v>68</v>
      </c>
      <c r="R38" s="4">
        <v>48620</v>
      </c>
      <c r="S38" s="1" t="s">
        <v>68</v>
      </c>
      <c r="U38" s="6">
        <v>1</v>
      </c>
      <c r="AA38" s="4">
        <v>48620</v>
      </c>
      <c r="AB38" s="8" t="s">
        <v>69</v>
      </c>
      <c r="AD38" s="9">
        <v>4</v>
      </c>
      <c r="AE38" s="9">
        <v>1</v>
      </c>
      <c r="AF38" s="8">
        <v>0</v>
      </c>
      <c r="AG38" s="8">
        <v>0</v>
      </c>
      <c r="AH38" s="8">
        <v>0</v>
      </c>
      <c r="AI38" s="8">
        <v>0</v>
      </c>
      <c r="AJ38" s="8">
        <f t="shared" si="3"/>
        <v>194480</v>
      </c>
      <c r="AW38" s="33" t="s">
        <v>70</v>
      </c>
      <c r="BE38" s="34" t="s">
        <v>71</v>
      </c>
    </row>
    <row r="39" spans="2:57" ht="31.5" x14ac:dyDescent="0.2">
      <c r="B39" s="30" t="s">
        <v>108</v>
      </c>
      <c r="C39" s="1" t="s">
        <v>66</v>
      </c>
      <c r="F39" s="31" t="s">
        <v>67</v>
      </c>
      <c r="H39" s="32" t="str">
        <f t="shared" si="2"/>
        <v xml:space="preserve">Ống nhựa uPVC Minh Tuấn 140 x 4.5mm </v>
      </c>
      <c r="P39" s="1" t="s">
        <v>68</v>
      </c>
      <c r="R39" s="4">
        <v>60775</v>
      </c>
      <c r="S39" s="1" t="s">
        <v>68</v>
      </c>
      <c r="U39" s="6">
        <v>1</v>
      </c>
      <c r="AA39" s="4">
        <v>60775</v>
      </c>
      <c r="AB39" s="8" t="s">
        <v>69</v>
      </c>
      <c r="AD39" s="9">
        <v>4</v>
      </c>
      <c r="AE39" s="9">
        <v>1</v>
      </c>
      <c r="AF39" s="8">
        <v>0</v>
      </c>
      <c r="AG39" s="8">
        <v>0</v>
      </c>
      <c r="AH39" s="8">
        <v>0</v>
      </c>
      <c r="AI39" s="8">
        <v>0</v>
      </c>
      <c r="AJ39" s="8">
        <f t="shared" si="3"/>
        <v>243100</v>
      </c>
      <c r="AW39" s="33" t="s">
        <v>70</v>
      </c>
      <c r="BE39" s="34" t="s">
        <v>71</v>
      </c>
    </row>
    <row r="40" spans="2:57" ht="31.5" x14ac:dyDescent="0.2">
      <c r="B40" s="30" t="s">
        <v>109</v>
      </c>
      <c r="C40" s="1" t="s">
        <v>66</v>
      </c>
      <c r="F40" s="31" t="s">
        <v>67</v>
      </c>
      <c r="H40" s="32" t="str">
        <f t="shared" si="2"/>
        <v xml:space="preserve">Ống nhựa uPVC Minh Tuấn 140 x 5.0mm </v>
      </c>
      <c r="P40" s="1" t="s">
        <v>68</v>
      </c>
      <c r="R40" s="4">
        <v>79007</v>
      </c>
      <c r="S40" s="1" t="s">
        <v>68</v>
      </c>
      <c r="U40" s="6">
        <v>1</v>
      </c>
      <c r="AA40" s="4">
        <v>79007</v>
      </c>
      <c r="AB40" s="8" t="s">
        <v>69</v>
      </c>
      <c r="AD40" s="9">
        <v>4</v>
      </c>
      <c r="AE40" s="9">
        <v>1</v>
      </c>
      <c r="AF40" s="8">
        <v>0</v>
      </c>
      <c r="AG40" s="8">
        <v>0</v>
      </c>
      <c r="AH40" s="8">
        <v>0</v>
      </c>
      <c r="AI40" s="8">
        <v>0</v>
      </c>
      <c r="AJ40" s="8">
        <f t="shared" si="3"/>
        <v>316028</v>
      </c>
      <c r="AW40" s="33" t="s">
        <v>70</v>
      </c>
      <c r="BE40" s="34" t="s">
        <v>71</v>
      </c>
    </row>
    <row r="41" spans="2:57" ht="31.5" x14ac:dyDescent="0.2">
      <c r="B41" s="30" t="s">
        <v>110</v>
      </c>
      <c r="C41" s="1" t="s">
        <v>66</v>
      </c>
      <c r="F41" s="31" t="s">
        <v>67</v>
      </c>
      <c r="H41" s="32" t="str">
        <f t="shared" si="2"/>
        <v xml:space="preserve">Ống nhựa uPVC Minh Tuấn 140 x 7.0mm </v>
      </c>
      <c r="P41" s="1" t="s">
        <v>68</v>
      </c>
      <c r="R41" s="4">
        <v>103317</v>
      </c>
      <c r="S41" s="1" t="s">
        <v>68</v>
      </c>
      <c r="U41" s="6">
        <v>1</v>
      </c>
      <c r="AA41" s="4">
        <v>103317</v>
      </c>
      <c r="AB41" s="8" t="s">
        <v>69</v>
      </c>
      <c r="AD41" s="9">
        <v>4</v>
      </c>
      <c r="AE41" s="9">
        <v>1</v>
      </c>
      <c r="AF41" s="8">
        <v>0</v>
      </c>
      <c r="AG41" s="8">
        <v>0</v>
      </c>
      <c r="AH41" s="8">
        <v>0</v>
      </c>
      <c r="AI41" s="8">
        <v>0</v>
      </c>
      <c r="AJ41" s="8">
        <f t="shared" si="3"/>
        <v>413268</v>
      </c>
      <c r="AW41" s="33" t="s">
        <v>70</v>
      </c>
      <c r="BE41" s="34" t="s">
        <v>71</v>
      </c>
    </row>
    <row r="42" spans="2:57" ht="31.5" x14ac:dyDescent="0.2">
      <c r="B42" s="30" t="s">
        <v>111</v>
      </c>
      <c r="C42" s="1" t="s">
        <v>66</v>
      </c>
      <c r="F42" s="31" t="s">
        <v>67</v>
      </c>
      <c r="H42" s="32" t="str">
        <f t="shared" si="2"/>
        <v xml:space="preserve">Ống nhựa uPVC Minh Tuấn 168 x 3.5mm </v>
      </c>
      <c r="P42" s="1" t="s">
        <v>68</v>
      </c>
      <c r="R42" s="4">
        <v>63814</v>
      </c>
      <c r="S42" s="1" t="s">
        <v>68</v>
      </c>
      <c r="U42" s="6">
        <v>1</v>
      </c>
      <c r="AA42" s="4">
        <v>63814</v>
      </c>
      <c r="AB42" s="8" t="s">
        <v>69</v>
      </c>
      <c r="AD42" s="9">
        <v>4</v>
      </c>
      <c r="AE42" s="9">
        <v>1</v>
      </c>
      <c r="AF42" s="8">
        <v>0</v>
      </c>
      <c r="AG42" s="8">
        <v>0</v>
      </c>
      <c r="AH42" s="8">
        <v>0</v>
      </c>
      <c r="AI42" s="8">
        <v>0</v>
      </c>
      <c r="AJ42" s="8">
        <f t="shared" si="3"/>
        <v>255256</v>
      </c>
      <c r="AW42" s="33" t="s">
        <v>70</v>
      </c>
      <c r="BE42" s="34" t="s">
        <v>71</v>
      </c>
    </row>
    <row r="43" spans="2:57" ht="31.5" x14ac:dyDescent="0.2">
      <c r="B43" s="30" t="s">
        <v>112</v>
      </c>
      <c r="C43" s="1" t="s">
        <v>66</v>
      </c>
      <c r="F43" s="31" t="s">
        <v>67</v>
      </c>
      <c r="H43" s="32" t="str">
        <f t="shared" si="2"/>
        <v xml:space="preserve">Ống nhựa uPVC Minh Tuấn 168 x 4.2mm </v>
      </c>
      <c r="P43" s="1" t="s">
        <v>68</v>
      </c>
      <c r="R43" s="4">
        <v>72930</v>
      </c>
      <c r="S43" s="1" t="s">
        <v>68</v>
      </c>
      <c r="U43" s="6">
        <v>1</v>
      </c>
      <c r="AA43" s="4">
        <v>72930</v>
      </c>
      <c r="AB43" s="8" t="s">
        <v>69</v>
      </c>
      <c r="AD43" s="9">
        <v>4</v>
      </c>
      <c r="AE43" s="9">
        <v>1</v>
      </c>
      <c r="AF43" s="8">
        <v>0</v>
      </c>
      <c r="AG43" s="8">
        <v>0</v>
      </c>
      <c r="AH43" s="8">
        <v>0</v>
      </c>
      <c r="AI43" s="8">
        <v>0</v>
      </c>
      <c r="AJ43" s="8">
        <f t="shared" si="3"/>
        <v>291720</v>
      </c>
      <c r="AW43" s="33" t="s">
        <v>70</v>
      </c>
      <c r="BE43" s="34" t="s">
        <v>71</v>
      </c>
    </row>
    <row r="44" spans="2:57" ht="31.5" x14ac:dyDescent="0.2">
      <c r="B44" s="30" t="s">
        <v>113</v>
      </c>
      <c r="C44" s="1" t="s">
        <v>66</v>
      </c>
      <c r="F44" s="31" t="s">
        <v>67</v>
      </c>
      <c r="H44" s="32" t="str">
        <f t="shared" si="2"/>
        <v xml:space="preserve">Ống nhựa uPVC Minh Tuấn 168 x 4.5mm </v>
      </c>
      <c r="P44" s="1" t="s">
        <v>68</v>
      </c>
      <c r="R44" s="4">
        <v>82046</v>
      </c>
      <c r="S44" s="1" t="s">
        <v>68</v>
      </c>
      <c r="U44" s="6">
        <v>1</v>
      </c>
      <c r="AA44" s="4">
        <v>82046</v>
      </c>
      <c r="AB44" s="8" t="s">
        <v>69</v>
      </c>
      <c r="AD44" s="9">
        <v>4</v>
      </c>
      <c r="AE44" s="9">
        <v>1</v>
      </c>
      <c r="AF44" s="8">
        <v>0</v>
      </c>
      <c r="AG44" s="8">
        <v>0</v>
      </c>
      <c r="AH44" s="8">
        <v>0</v>
      </c>
      <c r="AI44" s="8">
        <v>0</v>
      </c>
      <c r="AJ44" s="8">
        <f t="shared" si="3"/>
        <v>328184</v>
      </c>
      <c r="AW44" s="33" t="s">
        <v>70</v>
      </c>
      <c r="BE44" s="34" t="s">
        <v>71</v>
      </c>
    </row>
    <row r="45" spans="2:57" ht="31.5" x14ac:dyDescent="0.2">
      <c r="B45" s="30" t="s">
        <v>114</v>
      </c>
      <c r="C45" s="1" t="s">
        <v>66</v>
      </c>
      <c r="F45" s="31" t="s">
        <v>67</v>
      </c>
      <c r="H45" s="32" t="str">
        <f t="shared" si="2"/>
        <v xml:space="preserve">Ống nhựa uPVC Minh Tuấn 168 x 5.5mm </v>
      </c>
      <c r="P45" s="1" t="s">
        <v>68</v>
      </c>
      <c r="R45" s="4">
        <v>91162</v>
      </c>
      <c r="S45" s="1" t="s">
        <v>68</v>
      </c>
      <c r="U45" s="6">
        <v>1</v>
      </c>
      <c r="AA45" s="4">
        <v>91162</v>
      </c>
      <c r="AB45" s="8" t="s">
        <v>69</v>
      </c>
      <c r="AD45" s="9">
        <v>4</v>
      </c>
      <c r="AE45" s="9">
        <v>1</v>
      </c>
      <c r="AF45" s="8">
        <v>0</v>
      </c>
      <c r="AG45" s="8">
        <v>0</v>
      </c>
      <c r="AH45" s="8">
        <v>0</v>
      </c>
      <c r="AI45" s="8">
        <v>0</v>
      </c>
      <c r="AJ45" s="8">
        <f t="shared" si="3"/>
        <v>364648</v>
      </c>
      <c r="AW45" s="33" t="s">
        <v>70</v>
      </c>
      <c r="BE45" s="34" t="s">
        <v>71</v>
      </c>
    </row>
    <row r="46" spans="2:57" ht="31.5" x14ac:dyDescent="0.2">
      <c r="B46" s="30" t="s">
        <v>115</v>
      </c>
      <c r="C46" s="1" t="s">
        <v>66</v>
      </c>
      <c r="F46" s="31" t="s">
        <v>67</v>
      </c>
      <c r="H46" s="32" t="str">
        <f t="shared" si="2"/>
        <v xml:space="preserve">Ống nhựa uPVC Minh Tuấn 168 x 7.0mm </v>
      </c>
      <c r="P46" s="1" t="s">
        <v>68</v>
      </c>
      <c r="R46" s="4">
        <v>127627</v>
      </c>
      <c r="S46" s="1" t="s">
        <v>68</v>
      </c>
      <c r="U46" s="6">
        <v>1</v>
      </c>
      <c r="AA46" s="4">
        <v>127627</v>
      </c>
      <c r="AB46" s="8" t="s">
        <v>69</v>
      </c>
      <c r="AD46" s="9">
        <v>4</v>
      </c>
      <c r="AE46" s="9">
        <v>1</v>
      </c>
      <c r="AF46" s="8">
        <v>0</v>
      </c>
      <c r="AG46" s="8">
        <v>0</v>
      </c>
      <c r="AH46" s="8">
        <v>0</v>
      </c>
      <c r="AI46" s="8">
        <v>0</v>
      </c>
      <c r="AJ46" s="8">
        <f t="shared" si="3"/>
        <v>510508</v>
      </c>
      <c r="AW46" s="33" t="s">
        <v>70</v>
      </c>
      <c r="BE46" s="34" t="s">
        <v>71</v>
      </c>
    </row>
    <row r="47" spans="2:57" ht="31.5" x14ac:dyDescent="0.2">
      <c r="B47" s="30" t="s">
        <v>116</v>
      </c>
      <c r="C47" s="1" t="s">
        <v>66</v>
      </c>
      <c r="F47" s="31" t="s">
        <v>67</v>
      </c>
      <c r="H47" s="32" t="str">
        <f t="shared" si="2"/>
        <v xml:space="preserve">Ống nhựa uPVC Minh Tuấn 200 x 3.5mm </v>
      </c>
      <c r="P47" s="1" t="s">
        <v>68</v>
      </c>
      <c r="R47" s="4">
        <v>85085</v>
      </c>
      <c r="S47" s="1" t="s">
        <v>68</v>
      </c>
      <c r="U47" s="6">
        <v>1</v>
      </c>
      <c r="AA47" s="4">
        <v>85085</v>
      </c>
      <c r="AB47" s="8" t="s">
        <v>69</v>
      </c>
      <c r="AD47" s="9">
        <v>4</v>
      </c>
      <c r="AE47" s="9">
        <v>1</v>
      </c>
      <c r="AF47" s="8">
        <v>0</v>
      </c>
      <c r="AG47" s="8">
        <v>0</v>
      </c>
      <c r="AH47" s="8">
        <v>0</v>
      </c>
      <c r="AI47" s="8">
        <v>0</v>
      </c>
      <c r="AJ47" s="8">
        <f t="shared" si="3"/>
        <v>340340</v>
      </c>
      <c r="AW47" s="33" t="s">
        <v>70</v>
      </c>
      <c r="BE47" s="34" t="s">
        <v>71</v>
      </c>
    </row>
    <row r="48" spans="2:57" ht="31.5" x14ac:dyDescent="0.2">
      <c r="B48" s="30" t="s">
        <v>117</v>
      </c>
      <c r="C48" s="1" t="s">
        <v>66</v>
      </c>
      <c r="F48" s="31" t="s">
        <v>67</v>
      </c>
      <c r="H48" s="32" t="str">
        <f t="shared" si="2"/>
        <v xml:space="preserve">Ống nhựa uPVC Minh Tuấn 200 x 5.0mm </v>
      </c>
      <c r="P48" s="1" t="s">
        <v>68</v>
      </c>
      <c r="R48" s="4">
        <v>109395</v>
      </c>
      <c r="S48" s="1" t="s">
        <v>68</v>
      </c>
      <c r="U48" s="6">
        <v>1</v>
      </c>
      <c r="AA48" s="4">
        <v>109395</v>
      </c>
      <c r="AB48" s="8" t="s">
        <v>69</v>
      </c>
      <c r="AD48" s="9">
        <v>4</v>
      </c>
      <c r="AE48" s="9">
        <v>1</v>
      </c>
      <c r="AF48" s="8">
        <v>0</v>
      </c>
      <c r="AG48" s="8">
        <v>0</v>
      </c>
      <c r="AH48" s="8">
        <v>0</v>
      </c>
      <c r="AI48" s="8">
        <v>0</v>
      </c>
      <c r="AJ48" s="8">
        <f t="shared" si="3"/>
        <v>437580</v>
      </c>
      <c r="AW48" s="33" t="s">
        <v>70</v>
      </c>
      <c r="BE48" s="34" t="s">
        <v>71</v>
      </c>
    </row>
    <row r="49" spans="2:57" ht="31.5" x14ac:dyDescent="0.2">
      <c r="B49" s="30" t="s">
        <v>118</v>
      </c>
      <c r="C49" s="1" t="s">
        <v>66</v>
      </c>
      <c r="F49" s="31" t="s">
        <v>67</v>
      </c>
      <c r="H49" s="32" t="str">
        <f t="shared" si="2"/>
        <v xml:space="preserve">Ống nhựa uPVC Minh Tuấn 200 x 5.5mm </v>
      </c>
      <c r="P49" s="1" t="s">
        <v>68</v>
      </c>
      <c r="R49" s="4">
        <v>121550</v>
      </c>
      <c r="S49" s="1" t="s">
        <v>68</v>
      </c>
      <c r="U49" s="6">
        <v>1</v>
      </c>
      <c r="AA49" s="4">
        <v>121550</v>
      </c>
      <c r="AB49" s="8" t="s">
        <v>69</v>
      </c>
      <c r="AD49" s="9">
        <v>4</v>
      </c>
      <c r="AE49" s="9">
        <v>1</v>
      </c>
      <c r="AF49" s="8">
        <v>0</v>
      </c>
      <c r="AG49" s="8">
        <v>0</v>
      </c>
      <c r="AH49" s="8">
        <v>0</v>
      </c>
      <c r="AI49" s="8">
        <v>0</v>
      </c>
      <c r="AJ49" s="8">
        <f t="shared" si="3"/>
        <v>486200</v>
      </c>
      <c r="AW49" s="33" t="s">
        <v>70</v>
      </c>
      <c r="BE49" s="34" t="s">
        <v>71</v>
      </c>
    </row>
    <row r="50" spans="2:57" ht="31.5" x14ac:dyDescent="0.2">
      <c r="B50" s="30" t="s">
        <v>119</v>
      </c>
      <c r="C50" s="1" t="s">
        <v>66</v>
      </c>
      <c r="F50" s="31" t="s">
        <v>67</v>
      </c>
      <c r="H50" s="32" t="str">
        <f t="shared" si="2"/>
        <v xml:space="preserve">Ống nhựa uPVC Minh Tuấn 200 x 7.0mm </v>
      </c>
      <c r="P50" s="1" t="s">
        <v>68</v>
      </c>
      <c r="R50" s="4">
        <v>145860</v>
      </c>
      <c r="S50" s="1" t="s">
        <v>68</v>
      </c>
      <c r="U50" s="6">
        <v>1</v>
      </c>
      <c r="AA50" s="4">
        <v>145860</v>
      </c>
      <c r="AB50" s="8" t="s">
        <v>69</v>
      </c>
      <c r="AD50" s="9">
        <v>4</v>
      </c>
      <c r="AE50" s="9">
        <v>1</v>
      </c>
      <c r="AF50" s="8">
        <v>0</v>
      </c>
      <c r="AG50" s="8">
        <v>0</v>
      </c>
      <c r="AH50" s="8">
        <v>0</v>
      </c>
      <c r="AI50" s="8">
        <v>0</v>
      </c>
      <c r="AJ50" s="8">
        <f t="shared" si="3"/>
        <v>583440</v>
      </c>
      <c r="AW50" s="33" t="s">
        <v>70</v>
      </c>
      <c r="BE50" s="34" t="s">
        <v>71</v>
      </c>
    </row>
    <row r="51" spans="2:57" ht="31.5" x14ac:dyDescent="0.2">
      <c r="B51" s="30" t="s">
        <v>120</v>
      </c>
      <c r="C51" s="1" t="s">
        <v>66</v>
      </c>
      <c r="F51" s="31" t="s">
        <v>67</v>
      </c>
      <c r="H51" s="32" t="str">
        <f t="shared" si="2"/>
        <v xml:space="preserve">Ống nhựa uPVC Minh Tuấn 220 x 3.5mm </v>
      </c>
      <c r="P51" s="1" t="s">
        <v>68</v>
      </c>
      <c r="R51" s="4">
        <v>91162</v>
      </c>
      <c r="S51" s="1" t="s">
        <v>68</v>
      </c>
      <c r="U51" s="6">
        <v>1</v>
      </c>
      <c r="AA51" s="4">
        <v>91162</v>
      </c>
      <c r="AB51" s="8" t="s">
        <v>69</v>
      </c>
      <c r="AD51" s="9">
        <v>4</v>
      </c>
      <c r="AE51" s="9">
        <v>1</v>
      </c>
      <c r="AF51" s="8">
        <v>0</v>
      </c>
      <c r="AG51" s="8">
        <v>0</v>
      </c>
      <c r="AH51" s="8">
        <v>0</v>
      </c>
      <c r="AI51" s="8">
        <v>0</v>
      </c>
      <c r="AJ51" s="8">
        <f t="shared" si="3"/>
        <v>364648</v>
      </c>
      <c r="AW51" s="33" t="s">
        <v>70</v>
      </c>
      <c r="BE51" s="34" t="s">
        <v>71</v>
      </c>
    </row>
    <row r="52" spans="2:57" ht="31.5" x14ac:dyDescent="0.2">
      <c r="B52" s="30" t="s">
        <v>121</v>
      </c>
      <c r="C52" s="1" t="s">
        <v>66</v>
      </c>
      <c r="F52" s="31" t="s">
        <v>67</v>
      </c>
      <c r="H52" s="32" t="str">
        <f t="shared" si="2"/>
        <v xml:space="preserve">Ống nhựa uPVC Minh Tuấn 220 x 5.0mm </v>
      </c>
      <c r="P52" s="1" t="s">
        <v>68</v>
      </c>
      <c r="R52" s="4">
        <v>115472</v>
      </c>
      <c r="S52" s="1" t="s">
        <v>68</v>
      </c>
      <c r="U52" s="6">
        <v>1</v>
      </c>
      <c r="AA52" s="4">
        <v>115472</v>
      </c>
      <c r="AB52" s="8" t="s">
        <v>69</v>
      </c>
      <c r="AD52" s="9">
        <v>4</v>
      </c>
      <c r="AE52" s="9">
        <v>1</v>
      </c>
      <c r="AF52" s="8">
        <v>0</v>
      </c>
      <c r="AG52" s="8">
        <v>0</v>
      </c>
      <c r="AH52" s="8">
        <v>0</v>
      </c>
      <c r="AI52" s="8">
        <v>0</v>
      </c>
      <c r="AJ52" s="8">
        <f t="shared" si="3"/>
        <v>461888</v>
      </c>
      <c r="AW52" s="33" t="s">
        <v>70</v>
      </c>
      <c r="BE52" s="34" t="s">
        <v>71</v>
      </c>
    </row>
    <row r="53" spans="2:57" ht="31.5" x14ac:dyDescent="0.2">
      <c r="B53" s="30" t="s">
        <v>122</v>
      </c>
      <c r="C53" s="1" t="s">
        <v>66</v>
      </c>
      <c r="F53" s="31" t="s">
        <v>67</v>
      </c>
      <c r="H53" s="32" t="str">
        <f t="shared" si="2"/>
        <v xml:space="preserve">Ống nhựa uPVC Minh Tuấn 220 x 5.5mm </v>
      </c>
      <c r="P53" s="1" t="s">
        <v>68</v>
      </c>
      <c r="R53" s="4">
        <v>121550</v>
      </c>
      <c r="S53" s="1" t="s">
        <v>68</v>
      </c>
      <c r="U53" s="6">
        <v>1</v>
      </c>
      <c r="AA53" s="4">
        <v>121550</v>
      </c>
      <c r="AB53" s="8" t="s">
        <v>69</v>
      </c>
      <c r="AD53" s="9">
        <v>4</v>
      </c>
      <c r="AE53" s="9">
        <v>1</v>
      </c>
      <c r="AF53" s="8">
        <v>0</v>
      </c>
      <c r="AG53" s="8">
        <v>0</v>
      </c>
      <c r="AH53" s="8">
        <v>0</v>
      </c>
      <c r="AI53" s="8">
        <v>0</v>
      </c>
      <c r="AJ53" s="8">
        <f t="shared" si="3"/>
        <v>486200</v>
      </c>
      <c r="AW53" s="33" t="s">
        <v>70</v>
      </c>
      <c r="BE53" s="34" t="s">
        <v>71</v>
      </c>
    </row>
    <row r="54" spans="2:57" ht="31.5" x14ac:dyDescent="0.2">
      <c r="B54" s="30" t="s">
        <v>123</v>
      </c>
      <c r="C54" s="1" t="s">
        <v>66</v>
      </c>
      <c r="F54" s="31" t="s">
        <v>67</v>
      </c>
      <c r="H54" s="32" t="str">
        <f t="shared" si="2"/>
        <v xml:space="preserve">Ống nhựa uPVC Minh Tuấn 220 x 7.0mm </v>
      </c>
      <c r="P54" s="1" t="s">
        <v>68</v>
      </c>
      <c r="R54" s="4">
        <v>151937</v>
      </c>
      <c r="S54" s="1" t="s">
        <v>68</v>
      </c>
      <c r="U54" s="6">
        <v>1</v>
      </c>
      <c r="AA54" s="4">
        <v>151937</v>
      </c>
      <c r="AB54" s="8" t="s">
        <v>69</v>
      </c>
      <c r="AD54" s="9">
        <v>4</v>
      </c>
      <c r="AE54" s="9">
        <v>1</v>
      </c>
      <c r="AF54" s="8">
        <v>0</v>
      </c>
      <c r="AG54" s="8">
        <v>0</v>
      </c>
      <c r="AH54" s="8">
        <v>0</v>
      </c>
      <c r="AI54" s="8">
        <v>0</v>
      </c>
      <c r="AJ54" s="8">
        <f t="shared" si="3"/>
        <v>607748</v>
      </c>
      <c r="AW54" s="33" t="s">
        <v>70</v>
      </c>
      <c r="BE54" s="34" t="s">
        <v>71</v>
      </c>
    </row>
    <row r="55" spans="2:57" ht="31.5" x14ac:dyDescent="0.2">
      <c r="B55" s="30" t="s">
        <v>124</v>
      </c>
      <c r="C55" s="1" t="s">
        <v>66</v>
      </c>
      <c r="F55" s="31" t="s">
        <v>67</v>
      </c>
      <c r="H55" s="32" t="str">
        <f t="shared" si="2"/>
        <v xml:space="preserve">Ống nhựa uPVC Minh Tuấn 250 x 5.5mm </v>
      </c>
      <c r="P55" s="1" t="s">
        <v>68</v>
      </c>
      <c r="R55" s="4">
        <v>168187</v>
      </c>
      <c r="S55" s="1" t="s">
        <v>68</v>
      </c>
      <c r="U55" s="6">
        <v>1</v>
      </c>
      <c r="AA55" s="4">
        <v>168187</v>
      </c>
      <c r="AB55" s="8" t="s">
        <v>69</v>
      </c>
      <c r="AD55" s="9">
        <v>4</v>
      </c>
      <c r="AE55" s="9">
        <v>1</v>
      </c>
      <c r="AF55" s="8">
        <v>0</v>
      </c>
      <c r="AG55" s="8">
        <v>0</v>
      </c>
      <c r="AH55" s="8">
        <v>0</v>
      </c>
      <c r="AI55" s="8">
        <v>0</v>
      </c>
      <c r="AJ55" s="8">
        <f t="shared" si="3"/>
        <v>672748</v>
      </c>
      <c r="AW55" s="33" t="s">
        <v>70</v>
      </c>
      <c r="BE55" s="34" t="s">
        <v>71</v>
      </c>
    </row>
    <row r="56" spans="2:57" ht="31.5" x14ac:dyDescent="0.2">
      <c r="B56" s="30" t="s">
        <v>125</v>
      </c>
      <c r="C56" s="1" t="s">
        <v>66</v>
      </c>
      <c r="F56" s="31" t="s">
        <v>67</v>
      </c>
      <c r="H56" s="32" t="str">
        <f t="shared" si="2"/>
        <v xml:space="preserve">Ống nhựa uPVC Minh Tuấn 250 x 7.0mm </v>
      </c>
      <c r="P56" s="1" t="s">
        <v>68</v>
      </c>
      <c r="R56" s="4">
        <v>201825</v>
      </c>
      <c r="S56" s="1" t="s">
        <v>68</v>
      </c>
      <c r="U56" s="6">
        <v>1</v>
      </c>
      <c r="AA56" s="4">
        <v>201825</v>
      </c>
      <c r="AB56" s="8" t="s">
        <v>69</v>
      </c>
      <c r="AD56" s="9">
        <v>4</v>
      </c>
      <c r="AE56" s="9">
        <v>1</v>
      </c>
      <c r="AF56" s="8">
        <v>0</v>
      </c>
      <c r="AG56" s="8">
        <v>0</v>
      </c>
      <c r="AH56" s="8">
        <v>0</v>
      </c>
      <c r="AI56" s="8">
        <v>0</v>
      </c>
      <c r="AJ56" s="8">
        <f t="shared" si="3"/>
        <v>807300</v>
      </c>
      <c r="AW56" s="33" t="s">
        <v>70</v>
      </c>
      <c r="BE56" s="34" t="s">
        <v>71</v>
      </c>
    </row>
    <row r="57" spans="2:57" ht="31.5" x14ac:dyDescent="0.2">
      <c r="B57" s="30" t="s">
        <v>126</v>
      </c>
      <c r="C57" s="1" t="s">
        <v>66</v>
      </c>
      <c r="F57" s="31" t="s">
        <v>67</v>
      </c>
      <c r="H57" s="32" t="str">
        <f t="shared" si="2"/>
        <v xml:space="preserve">Ống nhựa uPVC Minh Tuấn 250 x 8.0mm </v>
      </c>
      <c r="P57" s="1" t="s">
        <v>68</v>
      </c>
      <c r="R57" s="4">
        <v>269100</v>
      </c>
      <c r="S57" s="1" t="s">
        <v>68</v>
      </c>
      <c r="U57" s="6">
        <v>1</v>
      </c>
      <c r="AA57" s="4">
        <v>269100</v>
      </c>
      <c r="AB57" s="8" t="s">
        <v>69</v>
      </c>
      <c r="AD57" s="9">
        <v>4</v>
      </c>
      <c r="AE57" s="9">
        <v>1</v>
      </c>
      <c r="AF57" s="8">
        <v>0</v>
      </c>
      <c r="AG57" s="8">
        <v>0</v>
      </c>
      <c r="AH57" s="8">
        <v>0</v>
      </c>
      <c r="AI57" s="8">
        <v>0</v>
      </c>
      <c r="AJ57" s="8">
        <f t="shared" si="3"/>
        <v>1076400</v>
      </c>
      <c r="AW57" s="33" t="s">
        <v>70</v>
      </c>
      <c r="BE57" s="34" t="s">
        <v>71</v>
      </c>
    </row>
    <row r="58" spans="2:57" ht="31.5" x14ac:dyDescent="0.2">
      <c r="B58" s="30" t="s">
        <v>127</v>
      </c>
      <c r="C58" s="1" t="s">
        <v>66</v>
      </c>
      <c r="F58" s="31" t="s">
        <v>67</v>
      </c>
      <c r="H58" s="32" t="str">
        <f t="shared" si="2"/>
        <v xml:space="preserve">Ống nhựa uPVC Minh Tuấn 280 x 6.5mm </v>
      </c>
      <c r="P58" s="1" t="s">
        <v>68</v>
      </c>
      <c r="R58" s="4">
        <v>228735</v>
      </c>
      <c r="S58" s="1" t="s">
        <v>68</v>
      </c>
      <c r="U58" s="6">
        <v>1</v>
      </c>
      <c r="AA58" s="4">
        <v>228735</v>
      </c>
      <c r="AB58" s="8" t="s">
        <v>69</v>
      </c>
      <c r="AD58" s="9">
        <v>4</v>
      </c>
      <c r="AE58" s="9">
        <v>1</v>
      </c>
      <c r="AF58" s="8">
        <v>0</v>
      </c>
      <c r="AG58" s="8">
        <v>0</v>
      </c>
      <c r="AH58" s="8">
        <v>0</v>
      </c>
      <c r="AI58" s="8">
        <v>0</v>
      </c>
      <c r="AJ58" s="8">
        <f t="shared" si="3"/>
        <v>914940</v>
      </c>
      <c r="AW58" s="33" t="s">
        <v>70</v>
      </c>
      <c r="BE58" s="34" t="s">
        <v>71</v>
      </c>
    </row>
    <row r="59" spans="2:57" ht="31.5" x14ac:dyDescent="0.2">
      <c r="B59" s="30" t="s">
        <v>128</v>
      </c>
      <c r="C59" s="1" t="s">
        <v>66</v>
      </c>
      <c r="F59" s="31" t="s">
        <v>67</v>
      </c>
      <c r="H59" s="32" t="str">
        <f t="shared" si="2"/>
        <v xml:space="preserve">Ống nhựa uPVC Minh Tuấn 280 x 8.5mm </v>
      </c>
      <c r="P59" s="1" t="s">
        <v>68</v>
      </c>
      <c r="R59" s="4">
        <v>262372</v>
      </c>
      <c r="S59" s="1" t="s">
        <v>68</v>
      </c>
      <c r="U59" s="6">
        <v>1</v>
      </c>
      <c r="AA59" s="4">
        <v>262372</v>
      </c>
      <c r="AB59" s="8" t="s">
        <v>69</v>
      </c>
      <c r="AD59" s="9">
        <v>4</v>
      </c>
      <c r="AE59" s="9">
        <v>1</v>
      </c>
      <c r="AF59" s="8">
        <v>0</v>
      </c>
      <c r="AG59" s="8">
        <v>0</v>
      </c>
      <c r="AH59" s="8">
        <v>0</v>
      </c>
      <c r="AI59" s="8">
        <v>0</v>
      </c>
      <c r="AJ59" s="8">
        <f t="shared" si="3"/>
        <v>1049488</v>
      </c>
      <c r="AW59" s="33" t="s">
        <v>70</v>
      </c>
      <c r="BE59" s="34" t="s">
        <v>71</v>
      </c>
    </row>
    <row r="60" spans="2:57" ht="31.5" x14ac:dyDescent="0.2">
      <c r="B60" s="30" t="s">
        <v>129</v>
      </c>
      <c r="C60" s="1" t="s">
        <v>66</v>
      </c>
      <c r="F60" s="31" t="s">
        <v>67</v>
      </c>
      <c r="H60" s="32" t="str">
        <f t="shared" si="2"/>
        <v xml:space="preserve">Ống nhựa uPVC Minh Tuấn 315 x 6.5mm </v>
      </c>
      <c r="P60" s="1" t="s">
        <v>68</v>
      </c>
      <c r="R60" s="4">
        <v>296010</v>
      </c>
      <c r="S60" s="1" t="s">
        <v>68</v>
      </c>
      <c r="U60" s="6">
        <v>1</v>
      </c>
      <c r="AA60" s="4">
        <v>296010</v>
      </c>
      <c r="AB60" s="8" t="s">
        <v>69</v>
      </c>
      <c r="AD60" s="9">
        <v>4</v>
      </c>
      <c r="AE60" s="9">
        <v>1</v>
      </c>
      <c r="AF60" s="8">
        <v>0</v>
      </c>
      <c r="AG60" s="8">
        <v>0</v>
      </c>
      <c r="AH60" s="8">
        <v>0</v>
      </c>
      <c r="AI60" s="8">
        <v>0</v>
      </c>
      <c r="AJ60" s="8">
        <f t="shared" si="3"/>
        <v>1184040</v>
      </c>
      <c r="AW60" s="33" t="s">
        <v>70</v>
      </c>
      <c r="BE60" s="34" t="s">
        <v>71</v>
      </c>
    </row>
    <row r="61" spans="2:57" ht="31.5" x14ac:dyDescent="0.2">
      <c r="B61" s="30" t="s">
        <v>130</v>
      </c>
      <c r="C61" s="1" t="s">
        <v>66</v>
      </c>
      <c r="F61" s="31" t="s">
        <v>67</v>
      </c>
      <c r="H61" s="32" t="str">
        <f t="shared" si="2"/>
        <v xml:space="preserve">Ống nhựa uPVC Minh Tuấn 315 x 8.5mm </v>
      </c>
      <c r="P61" s="1" t="s">
        <v>68</v>
      </c>
      <c r="R61" s="4">
        <v>336375</v>
      </c>
      <c r="S61" s="1" t="s">
        <v>68</v>
      </c>
      <c r="U61" s="6">
        <v>1</v>
      </c>
      <c r="AA61" s="4">
        <v>336375</v>
      </c>
      <c r="AB61" s="8" t="s">
        <v>69</v>
      </c>
      <c r="AD61" s="9">
        <v>4</v>
      </c>
      <c r="AE61" s="9">
        <v>1</v>
      </c>
      <c r="AF61" s="8">
        <v>0</v>
      </c>
      <c r="AG61" s="8">
        <v>0</v>
      </c>
      <c r="AH61" s="8">
        <v>0</v>
      </c>
      <c r="AI61" s="8">
        <v>0</v>
      </c>
      <c r="AJ61" s="8">
        <f t="shared" si="3"/>
        <v>1345500</v>
      </c>
      <c r="AW61" s="33" t="s">
        <v>70</v>
      </c>
      <c r="BE61" s="34" t="s">
        <v>71</v>
      </c>
    </row>
    <row r="62" spans="2:57" ht="31.5" x14ac:dyDescent="0.2">
      <c r="B62" s="30" t="s">
        <v>131</v>
      </c>
      <c r="C62" s="1" t="s">
        <v>66</v>
      </c>
      <c r="F62" s="31" t="s">
        <v>67</v>
      </c>
      <c r="H62" s="32" t="str">
        <f t="shared" si="2"/>
        <v xml:space="preserve">Ống nhựa uPVC Minh Tuấn 315 x 10mm </v>
      </c>
      <c r="P62" s="1" t="s">
        <v>68</v>
      </c>
      <c r="R62" s="4">
        <v>383467</v>
      </c>
      <c r="S62" s="1" t="s">
        <v>68</v>
      </c>
      <c r="U62" s="6">
        <v>1</v>
      </c>
      <c r="AA62" s="4">
        <v>383467</v>
      </c>
      <c r="AB62" s="8" t="s">
        <v>69</v>
      </c>
      <c r="AD62" s="9">
        <v>4</v>
      </c>
      <c r="AE62" s="9">
        <v>1</v>
      </c>
      <c r="AF62" s="8">
        <v>0</v>
      </c>
      <c r="AG62" s="8">
        <v>0</v>
      </c>
      <c r="AH62" s="8">
        <v>0</v>
      </c>
      <c r="AI62" s="8">
        <v>0</v>
      </c>
      <c r="AJ62" s="8">
        <f t="shared" si="3"/>
        <v>1533868</v>
      </c>
      <c r="AW62" s="33" t="s">
        <v>70</v>
      </c>
      <c r="BE62" s="34" t="s">
        <v>71</v>
      </c>
    </row>
    <row r="63" spans="2:57" ht="31.5" x14ac:dyDescent="0.2">
      <c r="B63" s="30" t="s">
        <v>132</v>
      </c>
      <c r="C63" s="1" t="s">
        <v>66</v>
      </c>
      <c r="F63" s="31" t="s">
        <v>67</v>
      </c>
      <c r="H63" s="32" t="str">
        <f t="shared" si="2"/>
        <v xml:space="preserve">Ống nhựa uPVC Minh Tuấn 315 x 12mm </v>
      </c>
      <c r="P63" s="1" t="s">
        <v>68</v>
      </c>
      <c r="R63" s="4">
        <v>470925</v>
      </c>
      <c r="S63" s="1" t="s">
        <v>68</v>
      </c>
      <c r="U63" s="6">
        <v>1</v>
      </c>
      <c r="AA63" s="4">
        <v>470925</v>
      </c>
      <c r="AB63" s="8" t="s">
        <v>69</v>
      </c>
      <c r="AD63" s="9">
        <v>4</v>
      </c>
      <c r="AE63" s="9">
        <v>1</v>
      </c>
      <c r="AF63" s="8">
        <v>0</v>
      </c>
      <c r="AG63" s="8">
        <v>0</v>
      </c>
      <c r="AH63" s="8">
        <v>0</v>
      </c>
      <c r="AI63" s="8">
        <v>0</v>
      </c>
      <c r="AJ63" s="8">
        <f t="shared" si="3"/>
        <v>1883700</v>
      </c>
      <c r="AW63" s="33" t="s">
        <v>70</v>
      </c>
      <c r="BE63" s="34" t="s">
        <v>71</v>
      </c>
    </row>
    <row r="64" spans="2:57" ht="31.5" x14ac:dyDescent="0.2">
      <c r="B64" s="30" t="s">
        <v>133</v>
      </c>
      <c r="C64" s="1" t="s">
        <v>66</v>
      </c>
      <c r="F64" s="31" t="s">
        <v>67</v>
      </c>
      <c r="H64" s="32" t="str">
        <f t="shared" si="2"/>
        <v xml:space="preserve">Ống nhựa uPVC Minh Tuấn 350 x 8.5mm </v>
      </c>
      <c r="P64" s="1" t="s">
        <v>68</v>
      </c>
      <c r="R64" s="4">
        <v>383467</v>
      </c>
      <c r="S64" s="1" t="s">
        <v>68</v>
      </c>
      <c r="U64" s="6">
        <v>1</v>
      </c>
      <c r="AA64" s="4">
        <v>383467</v>
      </c>
      <c r="AB64" s="8" t="s">
        <v>69</v>
      </c>
      <c r="AD64" s="9">
        <v>4</v>
      </c>
      <c r="AE64" s="9">
        <v>1</v>
      </c>
      <c r="AF64" s="8">
        <v>0</v>
      </c>
      <c r="AG64" s="8">
        <v>0</v>
      </c>
      <c r="AH64" s="8">
        <v>0</v>
      </c>
      <c r="AI64" s="8">
        <v>0</v>
      </c>
      <c r="AJ64" s="8">
        <f t="shared" si="3"/>
        <v>1533868</v>
      </c>
      <c r="AW64" s="33" t="s">
        <v>70</v>
      </c>
      <c r="BE64" s="34" t="s">
        <v>71</v>
      </c>
    </row>
    <row r="65" spans="2:57" s="36" customFormat="1" ht="31.5" x14ac:dyDescent="0.2">
      <c r="B65" s="37" t="s">
        <v>134</v>
      </c>
      <c r="C65" s="1" t="s">
        <v>66</v>
      </c>
      <c r="F65" s="31" t="s">
        <v>67</v>
      </c>
      <c r="H65" s="32" t="str">
        <f t="shared" si="2"/>
        <v xml:space="preserve">Ống nhựa uPVC Minh Tuấn 400 x 8.5mm </v>
      </c>
      <c r="J65" s="38"/>
      <c r="L65" s="38"/>
      <c r="P65" s="36" t="s">
        <v>68</v>
      </c>
      <c r="R65" s="39">
        <v>470925</v>
      </c>
      <c r="S65" s="36" t="s">
        <v>68</v>
      </c>
      <c r="T65" s="6"/>
      <c r="U65" s="6">
        <v>1</v>
      </c>
      <c r="AA65" s="39">
        <v>470925</v>
      </c>
      <c r="AB65" s="8" t="s">
        <v>69</v>
      </c>
      <c r="AC65" s="9"/>
      <c r="AD65" s="9">
        <v>4</v>
      </c>
      <c r="AE65" s="9">
        <v>1</v>
      </c>
      <c r="AF65" s="8">
        <v>0</v>
      </c>
      <c r="AG65" s="8">
        <v>0</v>
      </c>
      <c r="AH65" s="8">
        <v>0</v>
      </c>
      <c r="AI65" s="8">
        <v>0</v>
      </c>
      <c r="AJ65" s="8">
        <f t="shared" si="3"/>
        <v>1883700</v>
      </c>
      <c r="AK65" s="10"/>
      <c r="AL65" s="11"/>
      <c r="AM65" s="11"/>
      <c r="AN65" s="11"/>
      <c r="AO65" s="11"/>
      <c r="AP65" s="11"/>
      <c r="AV65" s="11"/>
      <c r="AW65" s="33" t="s">
        <v>70</v>
      </c>
      <c r="BE65" s="34" t="s">
        <v>71</v>
      </c>
    </row>
  </sheetData>
  <hyperlinks>
    <hyperlink ref="AW2" r:id="rId1"/>
    <hyperlink ref="AW3" r:id="rId2"/>
    <hyperlink ref="AW4" r:id="rId3"/>
    <hyperlink ref="AW5" r:id="rId4"/>
    <hyperlink ref="AW6" r:id="rId5"/>
    <hyperlink ref="AW7" r:id="rId6"/>
    <hyperlink ref="AW8" r:id="rId7"/>
    <hyperlink ref="AW9" r:id="rId8"/>
    <hyperlink ref="AW10" r:id="rId9"/>
    <hyperlink ref="AW11" r:id="rId10"/>
    <hyperlink ref="AW12" r:id="rId11"/>
    <hyperlink ref="AW13" r:id="rId12"/>
    <hyperlink ref="AW14" r:id="rId13"/>
    <hyperlink ref="AW15" r:id="rId14"/>
    <hyperlink ref="AW16" r:id="rId15"/>
    <hyperlink ref="AW17" r:id="rId16"/>
    <hyperlink ref="AW18" r:id="rId17"/>
    <hyperlink ref="AW19" r:id="rId18"/>
    <hyperlink ref="AW20" r:id="rId19"/>
    <hyperlink ref="AW21" r:id="rId20"/>
    <hyperlink ref="AW22" r:id="rId21"/>
    <hyperlink ref="AW23" r:id="rId22"/>
    <hyperlink ref="AW24" r:id="rId23"/>
    <hyperlink ref="AW25" r:id="rId24"/>
    <hyperlink ref="AW26" r:id="rId25"/>
    <hyperlink ref="AW27" r:id="rId26"/>
    <hyperlink ref="AW28" r:id="rId27"/>
    <hyperlink ref="AW29" r:id="rId28"/>
    <hyperlink ref="AW30" r:id="rId29"/>
    <hyperlink ref="AW31" r:id="rId30"/>
    <hyperlink ref="AW32" r:id="rId31"/>
    <hyperlink ref="AW33" r:id="rId32"/>
    <hyperlink ref="AW34" r:id="rId33"/>
    <hyperlink ref="AW35" r:id="rId34"/>
    <hyperlink ref="AW36" r:id="rId35"/>
    <hyperlink ref="AW37" r:id="rId36"/>
    <hyperlink ref="AW38" r:id="rId37"/>
    <hyperlink ref="AW39" r:id="rId38"/>
    <hyperlink ref="AW40" r:id="rId39"/>
    <hyperlink ref="AW41" r:id="rId40"/>
    <hyperlink ref="AW42" r:id="rId41"/>
    <hyperlink ref="AW43" r:id="rId42"/>
    <hyperlink ref="AW44" r:id="rId43"/>
    <hyperlink ref="AW45" r:id="rId44"/>
    <hyperlink ref="AW46" r:id="rId45"/>
    <hyperlink ref="AW47" r:id="rId46"/>
    <hyperlink ref="AW48" r:id="rId47"/>
    <hyperlink ref="AW49" r:id="rId48"/>
    <hyperlink ref="AW50" r:id="rId49"/>
    <hyperlink ref="AW51" r:id="rId50"/>
    <hyperlink ref="AW52" r:id="rId51"/>
    <hyperlink ref="AW53" r:id="rId52"/>
    <hyperlink ref="AW54" r:id="rId53"/>
    <hyperlink ref="AW55" r:id="rId54"/>
    <hyperlink ref="AW56" r:id="rId55"/>
    <hyperlink ref="AW57" r:id="rId56"/>
    <hyperlink ref="AW58" r:id="rId57"/>
    <hyperlink ref="AW59" r:id="rId58"/>
    <hyperlink ref="AW60" r:id="rId59"/>
    <hyperlink ref="AW61" r:id="rId60"/>
    <hyperlink ref="AW62" r:id="rId61"/>
    <hyperlink ref="AW63" r:id="rId62"/>
    <hyperlink ref="AW64" r:id="rId63"/>
    <hyperlink ref="AW65" r:id="rId64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zoomScaleNormal="100" workbookViewId="0">
      <selection activeCell="E38" sqref="E38"/>
    </sheetView>
  </sheetViews>
  <sheetFormatPr defaultColWidth="8.6640625" defaultRowHeight="12.75" x14ac:dyDescent="0.2"/>
  <cols>
    <col min="1" max="1" width="22.1640625" customWidth="1"/>
    <col min="2" max="3" width="22.6640625" customWidth="1"/>
  </cols>
  <sheetData>
    <row r="1" spans="1:3" ht="37.5" x14ac:dyDescent="0.2">
      <c r="A1" s="40" t="s">
        <v>135</v>
      </c>
      <c r="B1" s="41" t="s">
        <v>136</v>
      </c>
      <c r="C1" s="41" t="s">
        <v>137</v>
      </c>
    </row>
    <row r="2" spans="1:3" ht="15.75" x14ac:dyDescent="0.2">
      <c r="A2" s="42">
        <v>1</v>
      </c>
      <c r="B2" s="43" t="s">
        <v>65</v>
      </c>
      <c r="C2" s="44">
        <v>2.3380000000000001</v>
      </c>
    </row>
    <row r="3" spans="1:3" ht="15.75" x14ac:dyDescent="0.2">
      <c r="A3" s="42">
        <v>2</v>
      </c>
      <c r="B3" s="43" t="s">
        <v>72</v>
      </c>
      <c r="C3" s="44">
        <v>2.8050000000000002</v>
      </c>
    </row>
    <row r="4" spans="1:3" ht="15.75" x14ac:dyDescent="0.2">
      <c r="A4" s="42">
        <v>3</v>
      </c>
      <c r="B4" s="43" t="s">
        <v>73</v>
      </c>
      <c r="C4" s="44">
        <v>3.78</v>
      </c>
    </row>
    <row r="5" spans="1:3" ht="15.75" x14ac:dyDescent="0.2">
      <c r="A5" s="42">
        <v>4</v>
      </c>
      <c r="B5" s="43" t="s">
        <v>74</v>
      </c>
      <c r="C5" s="44">
        <v>3.2730000000000001</v>
      </c>
    </row>
    <row r="6" spans="1:3" ht="15.75" x14ac:dyDescent="0.2">
      <c r="A6" s="42">
        <v>5</v>
      </c>
      <c r="B6" s="43" t="s">
        <v>75</v>
      </c>
      <c r="C6" s="44">
        <v>4.2080000000000002</v>
      </c>
    </row>
    <row r="7" spans="1:3" ht="15.75" x14ac:dyDescent="0.2">
      <c r="A7" s="42">
        <v>6</v>
      </c>
      <c r="B7" s="43" t="s">
        <v>76</v>
      </c>
      <c r="C7" s="44">
        <v>5.15</v>
      </c>
    </row>
    <row r="8" spans="1:3" ht="15.75" x14ac:dyDescent="0.2">
      <c r="A8" s="42">
        <v>7</v>
      </c>
      <c r="B8" s="43" t="s">
        <v>77</v>
      </c>
      <c r="C8" s="44">
        <v>4.2080000000000002</v>
      </c>
    </row>
    <row r="9" spans="1:3" ht="15.75" x14ac:dyDescent="0.2">
      <c r="A9" s="42">
        <v>8</v>
      </c>
      <c r="B9" s="43" t="s">
        <v>78</v>
      </c>
      <c r="C9" s="44">
        <v>5.61</v>
      </c>
    </row>
    <row r="10" spans="1:3" ht="15.75" x14ac:dyDescent="0.2">
      <c r="A10" s="42">
        <v>9</v>
      </c>
      <c r="B10" s="43" t="s">
        <v>79</v>
      </c>
      <c r="C10" s="44">
        <v>6.7</v>
      </c>
    </row>
    <row r="11" spans="1:3" ht="15.75" x14ac:dyDescent="0.2">
      <c r="A11" s="42">
        <v>10</v>
      </c>
      <c r="B11" s="43" t="s">
        <v>80</v>
      </c>
      <c r="C11" s="44">
        <v>5.61</v>
      </c>
    </row>
    <row r="12" spans="1:3" ht="15.75" x14ac:dyDescent="0.2">
      <c r="A12" s="42">
        <v>11</v>
      </c>
      <c r="B12" s="43" t="s">
        <v>81</v>
      </c>
      <c r="C12" s="44">
        <v>6.5449999999999999</v>
      </c>
    </row>
    <row r="13" spans="1:3" ht="15.75" x14ac:dyDescent="0.2">
      <c r="A13" s="42">
        <v>12</v>
      </c>
      <c r="B13" s="43" t="s">
        <v>82</v>
      </c>
      <c r="C13" s="44">
        <v>9.85</v>
      </c>
    </row>
    <row r="14" spans="1:3" ht="15.75" x14ac:dyDescent="0.2">
      <c r="A14" s="42">
        <v>13</v>
      </c>
      <c r="B14" s="43" t="s">
        <v>83</v>
      </c>
      <c r="C14" s="44">
        <v>7.0129999999999999</v>
      </c>
    </row>
    <row r="15" spans="1:3" ht="15.75" x14ac:dyDescent="0.2">
      <c r="A15" s="42">
        <v>14</v>
      </c>
      <c r="B15" s="43" t="s">
        <v>84</v>
      </c>
      <c r="C15" s="44">
        <v>7.9480000000000004</v>
      </c>
    </row>
    <row r="16" spans="1:3" ht="15.75" x14ac:dyDescent="0.2">
      <c r="A16" s="42">
        <v>15</v>
      </c>
      <c r="B16" s="43" t="s">
        <v>85</v>
      </c>
      <c r="C16" s="44">
        <v>8.8829999999999991</v>
      </c>
    </row>
    <row r="17" spans="1:3" ht="15.75" x14ac:dyDescent="0.2">
      <c r="A17" s="42">
        <v>16</v>
      </c>
      <c r="B17" s="43" t="s">
        <v>86</v>
      </c>
      <c r="C17" s="44">
        <v>10.785</v>
      </c>
    </row>
    <row r="18" spans="1:3" ht="15.75" x14ac:dyDescent="0.2">
      <c r="A18" s="42">
        <v>17</v>
      </c>
      <c r="B18" s="43" t="s">
        <v>87</v>
      </c>
      <c r="C18" s="44">
        <v>9.35</v>
      </c>
    </row>
    <row r="19" spans="1:3" ht="15.75" x14ac:dyDescent="0.2">
      <c r="A19" s="42">
        <v>18</v>
      </c>
      <c r="B19" s="43" t="s">
        <v>88</v>
      </c>
      <c r="C19" s="44">
        <v>11.688000000000001</v>
      </c>
    </row>
    <row r="20" spans="1:3" ht="15.75" x14ac:dyDescent="0.2">
      <c r="A20" s="42">
        <v>19</v>
      </c>
      <c r="B20" s="43" t="s">
        <v>89</v>
      </c>
      <c r="C20" s="44">
        <v>14.308</v>
      </c>
    </row>
    <row r="21" spans="1:3" ht="15.75" x14ac:dyDescent="0.2">
      <c r="A21" s="42">
        <v>20</v>
      </c>
      <c r="B21" s="43" t="s">
        <v>90</v>
      </c>
      <c r="C21" s="44">
        <v>14.96</v>
      </c>
    </row>
    <row r="22" spans="1:3" ht="15.75" x14ac:dyDescent="0.2">
      <c r="A22" s="42">
        <v>21</v>
      </c>
      <c r="B22" s="43" t="s">
        <v>91</v>
      </c>
      <c r="C22" s="44">
        <v>16.829999999999998</v>
      </c>
    </row>
    <row r="23" spans="1:3" ht="15.75" x14ac:dyDescent="0.2">
      <c r="A23" s="42">
        <v>22</v>
      </c>
      <c r="B23" s="43" t="s">
        <v>92</v>
      </c>
      <c r="C23" s="44">
        <v>14.493</v>
      </c>
    </row>
    <row r="24" spans="1:3" ht="15.75" x14ac:dyDescent="0.2">
      <c r="A24" s="42">
        <v>23</v>
      </c>
      <c r="B24" s="43" t="s">
        <v>93</v>
      </c>
      <c r="C24" s="44">
        <v>15.428000000000001</v>
      </c>
    </row>
    <row r="25" spans="1:3" ht="15.75" x14ac:dyDescent="0.2">
      <c r="A25" s="42">
        <v>24</v>
      </c>
      <c r="B25" s="43" t="s">
        <v>94</v>
      </c>
      <c r="C25" s="44">
        <v>19</v>
      </c>
    </row>
    <row r="26" spans="1:3" ht="15.75" x14ac:dyDescent="0.2">
      <c r="A26" s="42">
        <v>25</v>
      </c>
      <c r="B26" s="43" t="s">
        <v>95</v>
      </c>
      <c r="C26" s="44">
        <v>21.5</v>
      </c>
    </row>
    <row r="27" spans="1:3" ht="15.75" x14ac:dyDescent="0.2">
      <c r="A27" s="42">
        <v>26</v>
      </c>
      <c r="B27" s="43" t="s">
        <v>96</v>
      </c>
      <c r="C27" s="44">
        <v>28.05</v>
      </c>
    </row>
    <row r="28" spans="1:3" ht="15.75" x14ac:dyDescent="0.2">
      <c r="A28" s="42">
        <v>27</v>
      </c>
      <c r="B28" s="43" t="s">
        <v>97</v>
      </c>
      <c r="C28" s="44">
        <v>35.063000000000002</v>
      </c>
    </row>
    <row r="29" spans="1:3" ht="15.75" x14ac:dyDescent="0.2">
      <c r="A29" s="42">
        <v>28</v>
      </c>
      <c r="B29" s="43" t="s">
        <v>98</v>
      </c>
      <c r="C29" s="44">
        <v>21.038</v>
      </c>
    </row>
    <row r="30" spans="1:3" ht="15.75" x14ac:dyDescent="0.2">
      <c r="A30" s="42">
        <v>29</v>
      </c>
      <c r="B30" s="43" t="s">
        <v>99</v>
      </c>
      <c r="C30" s="44">
        <v>23.375</v>
      </c>
    </row>
    <row r="31" spans="1:3" ht="15.75" x14ac:dyDescent="0.2">
      <c r="A31" s="42">
        <v>30</v>
      </c>
      <c r="B31" s="43" t="s">
        <v>100</v>
      </c>
      <c r="C31" s="44">
        <v>28.05</v>
      </c>
    </row>
    <row r="32" spans="1:3" ht="15.75" x14ac:dyDescent="0.2">
      <c r="A32" s="42">
        <v>31</v>
      </c>
      <c r="B32" s="43" t="s">
        <v>101</v>
      </c>
      <c r="C32" s="44">
        <v>30.388000000000002</v>
      </c>
    </row>
    <row r="33" spans="1:3" ht="15.75" x14ac:dyDescent="0.2">
      <c r="A33" s="42">
        <v>32</v>
      </c>
      <c r="B33" s="43" t="s">
        <v>102</v>
      </c>
      <c r="C33" s="44">
        <v>37.4</v>
      </c>
    </row>
    <row r="34" spans="1:3" ht="15.75" x14ac:dyDescent="0.2">
      <c r="A34" s="43">
        <v>33</v>
      </c>
      <c r="B34" s="43" t="s">
        <v>103</v>
      </c>
      <c r="C34" s="44">
        <v>44.412999999999997</v>
      </c>
    </row>
    <row r="35" spans="1:3" ht="15.75" x14ac:dyDescent="0.2">
      <c r="A35" s="42">
        <v>34</v>
      </c>
      <c r="B35" s="43" t="s">
        <v>104</v>
      </c>
      <c r="C35" s="44">
        <v>44.412999999999997</v>
      </c>
    </row>
    <row r="36" spans="1:3" ht="15.75" x14ac:dyDescent="0.2">
      <c r="A36" s="42">
        <v>35</v>
      </c>
      <c r="B36" s="43" t="s">
        <v>105</v>
      </c>
      <c r="C36" s="44">
        <v>56.1</v>
      </c>
    </row>
    <row r="37" spans="1:3" ht="15.75" x14ac:dyDescent="0.2">
      <c r="A37" s="42">
        <v>36</v>
      </c>
      <c r="B37" s="45" t="s">
        <v>138</v>
      </c>
      <c r="C37" s="44">
        <v>74</v>
      </c>
    </row>
    <row r="38" spans="1:3" ht="15.75" x14ac:dyDescent="0.2">
      <c r="A38" s="42">
        <v>37</v>
      </c>
      <c r="B38" s="43" t="s">
        <v>107</v>
      </c>
      <c r="C38" s="44">
        <v>37.4</v>
      </c>
    </row>
    <row r="39" spans="1:3" ht="15.75" x14ac:dyDescent="0.2">
      <c r="A39" s="42">
        <v>38</v>
      </c>
      <c r="B39" s="43" t="s">
        <v>108</v>
      </c>
      <c r="C39" s="44">
        <v>46.75</v>
      </c>
    </row>
    <row r="40" spans="1:3" ht="15.75" x14ac:dyDescent="0.2">
      <c r="A40" s="42">
        <v>39</v>
      </c>
      <c r="B40" s="43" t="s">
        <v>109</v>
      </c>
      <c r="C40" s="44">
        <v>60.774999999999999</v>
      </c>
    </row>
    <row r="41" spans="1:3" ht="15.75" x14ac:dyDescent="0.2">
      <c r="A41" s="42">
        <v>40</v>
      </c>
      <c r="B41" s="43" t="s">
        <v>110</v>
      </c>
      <c r="C41" s="44">
        <v>79.474999999999994</v>
      </c>
    </row>
    <row r="42" spans="1:3" ht="15.75" x14ac:dyDescent="0.2">
      <c r="A42" s="42">
        <v>41</v>
      </c>
      <c r="B42" s="43" t="s">
        <v>111</v>
      </c>
      <c r="C42" s="44">
        <v>49.088000000000001</v>
      </c>
    </row>
    <row r="43" spans="1:3" ht="15.75" x14ac:dyDescent="0.2">
      <c r="A43" s="42">
        <v>42</v>
      </c>
      <c r="B43" s="43" t="s">
        <v>112</v>
      </c>
      <c r="C43" s="44">
        <v>56.1</v>
      </c>
    </row>
    <row r="44" spans="1:3" ht="15.75" x14ac:dyDescent="0.2">
      <c r="A44" s="42">
        <v>43</v>
      </c>
      <c r="B44" s="43" t="s">
        <v>113</v>
      </c>
      <c r="C44" s="44">
        <v>63.113</v>
      </c>
    </row>
    <row r="45" spans="1:3" ht="15.75" x14ac:dyDescent="0.2">
      <c r="A45" s="42">
        <v>44</v>
      </c>
      <c r="B45" s="43" t="s">
        <v>114</v>
      </c>
      <c r="C45" s="44">
        <v>70.125</v>
      </c>
    </row>
    <row r="46" spans="1:3" ht="15.75" x14ac:dyDescent="0.2">
      <c r="A46" s="42">
        <v>45</v>
      </c>
      <c r="B46" s="43" t="s">
        <v>115</v>
      </c>
      <c r="C46" s="44">
        <v>98.174999999999997</v>
      </c>
    </row>
    <row r="47" spans="1:3" ht="15.75" x14ac:dyDescent="0.2">
      <c r="A47" s="42">
        <v>46</v>
      </c>
      <c r="B47" s="43" t="s">
        <v>116</v>
      </c>
      <c r="C47" s="44">
        <v>65.45</v>
      </c>
    </row>
    <row r="48" spans="1:3" ht="15.75" x14ac:dyDescent="0.2">
      <c r="A48" s="42">
        <v>47</v>
      </c>
      <c r="B48" s="43" t="s">
        <v>117</v>
      </c>
      <c r="C48" s="44">
        <v>84.15</v>
      </c>
    </row>
    <row r="49" spans="1:3" ht="15.75" x14ac:dyDescent="0.2">
      <c r="A49" s="42">
        <v>48</v>
      </c>
      <c r="B49" s="43" t="s">
        <v>118</v>
      </c>
      <c r="C49" s="44">
        <v>93.5</v>
      </c>
    </row>
    <row r="50" spans="1:3" ht="15.75" x14ac:dyDescent="0.2">
      <c r="A50" s="42">
        <v>49</v>
      </c>
      <c r="B50" s="43" t="s">
        <v>119</v>
      </c>
      <c r="C50" s="44">
        <v>112.2</v>
      </c>
    </row>
    <row r="51" spans="1:3" ht="15.75" x14ac:dyDescent="0.2">
      <c r="A51" s="42">
        <v>50</v>
      </c>
      <c r="B51" s="43" t="s">
        <v>120</v>
      </c>
      <c r="C51" s="44">
        <v>70.125</v>
      </c>
    </row>
    <row r="52" spans="1:3" ht="15.75" x14ac:dyDescent="0.2">
      <c r="A52" s="42">
        <v>51</v>
      </c>
      <c r="B52" s="43" t="s">
        <v>121</v>
      </c>
      <c r="C52" s="44">
        <v>88.825000000000003</v>
      </c>
    </row>
    <row r="53" spans="1:3" ht="15.75" x14ac:dyDescent="0.2">
      <c r="A53" s="42">
        <v>52</v>
      </c>
      <c r="B53" s="43" t="s">
        <v>122</v>
      </c>
      <c r="C53" s="44">
        <v>93.5</v>
      </c>
    </row>
    <row r="54" spans="1:3" ht="15.75" x14ac:dyDescent="0.2">
      <c r="A54" s="42">
        <v>53</v>
      </c>
      <c r="B54" s="43" t="s">
        <v>123</v>
      </c>
      <c r="C54" s="44">
        <v>116.875</v>
      </c>
    </row>
    <row r="55" spans="1:3" ht="15.75" x14ac:dyDescent="0.2">
      <c r="A55" s="42">
        <v>54</v>
      </c>
      <c r="B55" s="43" t="s">
        <v>124</v>
      </c>
      <c r="C55" s="44">
        <v>129.375</v>
      </c>
    </row>
    <row r="56" spans="1:3" ht="15.75" x14ac:dyDescent="0.2">
      <c r="A56" s="42">
        <v>55</v>
      </c>
      <c r="B56" s="43" t="s">
        <v>125</v>
      </c>
      <c r="C56" s="44">
        <v>155.25</v>
      </c>
    </row>
    <row r="57" spans="1:3" ht="15.75" x14ac:dyDescent="0.2">
      <c r="A57" s="42">
        <v>56</v>
      </c>
      <c r="B57" s="43" t="s">
        <v>126</v>
      </c>
      <c r="C57" s="44">
        <v>207</v>
      </c>
    </row>
    <row r="58" spans="1:3" ht="15.75" x14ac:dyDescent="0.2">
      <c r="A58" s="42">
        <v>57</v>
      </c>
      <c r="B58" s="43" t="s">
        <v>127</v>
      </c>
      <c r="C58" s="44">
        <v>175.95</v>
      </c>
    </row>
    <row r="59" spans="1:3" ht="15.75" x14ac:dyDescent="0.2">
      <c r="A59" s="42">
        <v>58</v>
      </c>
      <c r="B59" s="43" t="s">
        <v>128</v>
      </c>
      <c r="C59" s="44">
        <v>201.82499999999999</v>
      </c>
    </row>
    <row r="60" spans="1:3" ht="15.75" x14ac:dyDescent="0.2">
      <c r="A60" s="42">
        <v>59</v>
      </c>
      <c r="B60" s="43" t="s">
        <v>129</v>
      </c>
      <c r="C60" s="44">
        <v>227.7</v>
      </c>
    </row>
    <row r="61" spans="1:3" ht="15.75" x14ac:dyDescent="0.2">
      <c r="A61" s="42">
        <v>60</v>
      </c>
      <c r="B61" s="43" t="s">
        <v>130</v>
      </c>
      <c r="C61" s="44">
        <v>258.75</v>
      </c>
    </row>
    <row r="62" spans="1:3" ht="15.75" x14ac:dyDescent="0.2">
      <c r="A62" s="42">
        <v>61</v>
      </c>
      <c r="B62" s="43" t="s">
        <v>131</v>
      </c>
      <c r="C62" s="44">
        <v>294.97500000000002</v>
      </c>
    </row>
    <row r="63" spans="1:3" ht="15.75" x14ac:dyDescent="0.2">
      <c r="A63" s="42">
        <v>62</v>
      </c>
      <c r="B63" s="43" t="s">
        <v>132</v>
      </c>
      <c r="C63" s="44">
        <v>362.25</v>
      </c>
    </row>
    <row r="64" spans="1:3" ht="15.75" x14ac:dyDescent="0.2">
      <c r="A64" s="42">
        <v>63</v>
      </c>
      <c r="B64" s="43" t="s">
        <v>133</v>
      </c>
      <c r="C64" s="44">
        <v>294.97500000000002</v>
      </c>
    </row>
    <row r="65" spans="1:3" ht="15.75" x14ac:dyDescent="0.2">
      <c r="A65" s="42">
        <v>64</v>
      </c>
      <c r="B65" s="43" t="s">
        <v>134</v>
      </c>
      <c r="C65" s="44">
        <v>362.25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"/>
  <sheetViews>
    <sheetView zoomScaleNormal="100" workbookViewId="0">
      <selection activeCell="A31" sqref="A31"/>
    </sheetView>
  </sheetViews>
  <sheetFormatPr defaultColWidth="9.33203125" defaultRowHeight="12.75" x14ac:dyDescent="0.2"/>
  <cols>
    <col min="1" max="1" width="9.33203125" style="30"/>
    <col min="2" max="2" width="14.33203125" style="30" customWidth="1"/>
    <col min="3" max="3" width="33" style="46" customWidth="1"/>
    <col min="4" max="4" width="9.33203125" style="47"/>
    <col min="5" max="5" width="13.83203125" style="47" customWidth="1"/>
    <col min="6" max="6" width="9.33203125" style="47"/>
    <col min="7" max="1024" width="9.33203125" style="30"/>
  </cols>
  <sheetData>
    <row r="1" spans="1:6" x14ac:dyDescent="0.2">
      <c r="C1" s="48" t="s">
        <v>139</v>
      </c>
      <c r="D1" s="49" t="s">
        <v>140</v>
      </c>
      <c r="E1" s="49" t="s">
        <v>141</v>
      </c>
    </row>
    <row r="2" spans="1:6" x14ac:dyDescent="0.2">
      <c r="A2" s="30" t="s">
        <v>142</v>
      </c>
      <c r="B2" s="30" t="s">
        <v>65</v>
      </c>
      <c r="C2" s="48" t="s">
        <v>143</v>
      </c>
      <c r="D2" s="47">
        <f t="shared" ref="D2:D33" si="0">(C2*30%)</f>
        <v>701.4</v>
      </c>
      <c r="E2" s="46">
        <f t="shared" ref="E2:E33" si="1">C2+D2</f>
        <v>3039.4</v>
      </c>
    </row>
    <row r="3" spans="1:6" x14ac:dyDescent="0.2">
      <c r="A3" s="30" t="s">
        <v>144</v>
      </c>
      <c r="B3" s="30" t="s">
        <v>72</v>
      </c>
      <c r="C3" s="48" t="s">
        <v>145</v>
      </c>
      <c r="D3" s="47">
        <f t="shared" si="0"/>
        <v>841.5</v>
      </c>
      <c r="E3" s="46">
        <f t="shared" si="1"/>
        <v>3646.5</v>
      </c>
    </row>
    <row r="4" spans="1:6" x14ac:dyDescent="0.2">
      <c r="A4" s="30" t="s">
        <v>146</v>
      </c>
      <c r="B4" s="30" t="s">
        <v>73</v>
      </c>
      <c r="C4" s="48" t="s">
        <v>147</v>
      </c>
      <c r="D4" s="47">
        <f t="shared" si="0"/>
        <v>1134</v>
      </c>
      <c r="E4" s="46">
        <f t="shared" si="1"/>
        <v>4914</v>
      </c>
    </row>
    <row r="5" spans="1:6" x14ac:dyDescent="0.2">
      <c r="A5" s="30" t="s">
        <v>148</v>
      </c>
      <c r="B5" s="30" t="s">
        <v>74</v>
      </c>
      <c r="C5" s="48" t="s">
        <v>149</v>
      </c>
      <c r="D5" s="47">
        <f t="shared" si="0"/>
        <v>981.9</v>
      </c>
      <c r="E5" s="46">
        <f t="shared" si="1"/>
        <v>4254.8999999999996</v>
      </c>
    </row>
    <row r="6" spans="1:6" x14ac:dyDescent="0.2">
      <c r="A6" s="30" t="s">
        <v>150</v>
      </c>
      <c r="B6" s="30" t="s">
        <v>75</v>
      </c>
      <c r="C6" s="48" t="s">
        <v>151</v>
      </c>
      <c r="D6" s="47">
        <f t="shared" si="0"/>
        <v>1262.3999999999999</v>
      </c>
      <c r="E6" s="46">
        <f t="shared" si="1"/>
        <v>5470.4</v>
      </c>
    </row>
    <row r="7" spans="1:6" x14ac:dyDescent="0.2">
      <c r="A7" s="30" t="s">
        <v>152</v>
      </c>
      <c r="B7" s="30" t="s">
        <v>76</v>
      </c>
      <c r="C7" s="48" t="s">
        <v>153</v>
      </c>
      <c r="D7" s="47">
        <f t="shared" si="0"/>
        <v>1545</v>
      </c>
      <c r="E7" s="46">
        <f t="shared" si="1"/>
        <v>6695</v>
      </c>
    </row>
    <row r="8" spans="1:6" x14ac:dyDescent="0.2">
      <c r="A8" s="30" t="s">
        <v>154</v>
      </c>
      <c r="B8" s="30" t="s">
        <v>77</v>
      </c>
      <c r="C8" s="48" t="s">
        <v>151</v>
      </c>
      <c r="D8" s="47">
        <f t="shared" si="0"/>
        <v>1262.3999999999999</v>
      </c>
      <c r="E8" s="46">
        <f t="shared" si="1"/>
        <v>5470.4</v>
      </c>
    </row>
    <row r="9" spans="1:6" x14ac:dyDescent="0.2">
      <c r="A9" s="30" t="s">
        <v>155</v>
      </c>
      <c r="B9" s="30" t="s">
        <v>78</v>
      </c>
      <c r="C9" s="48" t="s">
        <v>156</v>
      </c>
      <c r="D9" s="47">
        <f t="shared" si="0"/>
        <v>1683</v>
      </c>
      <c r="E9" s="46">
        <f t="shared" si="1"/>
        <v>7293</v>
      </c>
    </row>
    <row r="10" spans="1:6" x14ac:dyDescent="0.2">
      <c r="A10" s="30" t="s">
        <v>157</v>
      </c>
      <c r="B10" s="30" t="s">
        <v>79</v>
      </c>
      <c r="C10" s="48" t="s">
        <v>158</v>
      </c>
      <c r="D10" s="47">
        <f t="shared" si="0"/>
        <v>2010</v>
      </c>
      <c r="E10" s="46">
        <f t="shared" si="1"/>
        <v>8710</v>
      </c>
    </row>
    <row r="11" spans="1:6" x14ac:dyDescent="0.2">
      <c r="A11" s="30" t="s">
        <v>159</v>
      </c>
      <c r="B11" s="30" t="s">
        <v>80</v>
      </c>
      <c r="C11" s="48" t="s">
        <v>156</v>
      </c>
      <c r="D11" s="47">
        <f t="shared" si="0"/>
        <v>1683</v>
      </c>
      <c r="E11" s="46">
        <f t="shared" si="1"/>
        <v>7293</v>
      </c>
    </row>
    <row r="12" spans="1:6" x14ac:dyDescent="0.2">
      <c r="A12" s="30" t="s">
        <v>160</v>
      </c>
      <c r="B12" s="30" t="s">
        <v>81</v>
      </c>
      <c r="C12" s="48" t="s">
        <v>161</v>
      </c>
      <c r="D12" s="47">
        <f t="shared" si="0"/>
        <v>1963.5</v>
      </c>
      <c r="E12" s="46">
        <f t="shared" si="1"/>
        <v>8508.5</v>
      </c>
    </row>
    <row r="13" spans="1:6" x14ac:dyDescent="0.2">
      <c r="A13" s="30" t="s">
        <v>162</v>
      </c>
      <c r="B13" s="30" t="s">
        <v>82</v>
      </c>
      <c r="C13" s="48" t="s">
        <v>163</v>
      </c>
      <c r="D13" s="47">
        <f t="shared" si="0"/>
        <v>2955</v>
      </c>
      <c r="E13" s="46">
        <f t="shared" si="1"/>
        <v>12805</v>
      </c>
    </row>
    <row r="14" spans="1:6" x14ac:dyDescent="0.2">
      <c r="A14" s="30" t="s">
        <v>164</v>
      </c>
      <c r="B14" s="30" t="s">
        <v>83</v>
      </c>
      <c r="C14" s="48" t="s">
        <v>165</v>
      </c>
      <c r="D14" s="47">
        <f t="shared" si="0"/>
        <v>2103.9</v>
      </c>
      <c r="E14" s="46">
        <f t="shared" si="1"/>
        <v>9116.9</v>
      </c>
    </row>
    <row r="15" spans="1:6" x14ac:dyDescent="0.2">
      <c r="A15" s="30" t="s">
        <v>166</v>
      </c>
      <c r="B15" s="30" t="s">
        <v>84</v>
      </c>
      <c r="C15" s="48" t="s">
        <v>167</v>
      </c>
      <c r="D15" s="47">
        <f t="shared" si="0"/>
        <v>2384.4</v>
      </c>
      <c r="E15" s="46">
        <f t="shared" si="1"/>
        <v>10332.4</v>
      </c>
    </row>
    <row r="16" spans="1:6" x14ac:dyDescent="0.2">
      <c r="A16" s="30" t="s">
        <v>168</v>
      </c>
      <c r="B16" s="30" t="s">
        <v>85</v>
      </c>
      <c r="C16" s="48" t="s">
        <v>169</v>
      </c>
      <c r="D16" s="47">
        <f t="shared" si="0"/>
        <v>2664.9</v>
      </c>
      <c r="E16" s="46">
        <f t="shared" si="1"/>
        <v>11547.9</v>
      </c>
      <c r="F16" s="49"/>
    </row>
    <row r="17" spans="1:5" x14ac:dyDescent="0.2">
      <c r="A17" s="30" t="s">
        <v>170</v>
      </c>
      <c r="B17" s="30" t="s">
        <v>86</v>
      </c>
      <c r="C17" s="48" t="s">
        <v>171</v>
      </c>
      <c r="D17" s="47">
        <f t="shared" si="0"/>
        <v>3235.5</v>
      </c>
      <c r="E17" s="46">
        <f t="shared" si="1"/>
        <v>14020.5</v>
      </c>
    </row>
    <row r="18" spans="1:5" x14ac:dyDescent="0.2">
      <c r="A18" s="30" t="s">
        <v>172</v>
      </c>
      <c r="B18" s="30" t="s">
        <v>87</v>
      </c>
      <c r="C18" s="48" t="s">
        <v>173</v>
      </c>
      <c r="D18" s="47">
        <f t="shared" si="0"/>
        <v>2805</v>
      </c>
      <c r="E18" s="46">
        <f t="shared" si="1"/>
        <v>12155</v>
      </c>
    </row>
    <row r="19" spans="1:5" x14ac:dyDescent="0.2">
      <c r="A19" s="30" t="s">
        <v>174</v>
      </c>
      <c r="B19" s="30" t="s">
        <v>88</v>
      </c>
      <c r="C19" s="48" t="s">
        <v>175</v>
      </c>
      <c r="D19" s="47">
        <f t="shared" si="0"/>
        <v>3506.4</v>
      </c>
      <c r="E19" s="46">
        <f t="shared" si="1"/>
        <v>15194.4</v>
      </c>
    </row>
    <row r="20" spans="1:5" x14ac:dyDescent="0.2">
      <c r="A20" s="30" t="s">
        <v>176</v>
      </c>
      <c r="B20" s="30" t="s">
        <v>89</v>
      </c>
      <c r="C20" s="48" t="s">
        <v>177</v>
      </c>
      <c r="D20" s="47">
        <f t="shared" si="0"/>
        <v>4292.3999999999996</v>
      </c>
      <c r="E20" s="46">
        <f t="shared" si="1"/>
        <v>18600.400000000001</v>
      </c>
    </row>
    <row r="21" spans="1:5" x14ac:dyDescent="0.2">
      <c r="A21" s="30" t="s">
        <v>178</v>
      </c>
      <c r="B21" s="30" t="s">
        <v>90</v>
      </c>
      <c r="C21" s="48" t="s">
        <v>179</v>
      </c>
      <c r="D21" s="47">
        <f t="shared" si="0"/>
        <v>4488</v>
      </c>
      <c r="E21" s="46">
        <f t="shared" si="1"/>
        <v>19448</v>
      </c>
    </row>
    <row r="22" spans="1:5" x14ac:dyDescent="0.2">
      <c r="A22" s="30" t="s">
        <v>180</v>
      </c>
      <c r="B22" s="30" t="s">
        <v>91</v>
      </c>
      <c r="C22" s="48" t="s">
        <v>181</v>
      </c>
      <c r="D22" s="47">
        <f t="shared" si="0"/>
        <v>5049</v>
      </c>
      <c r="E22" s="46">
        <f t="shared" si="1"/>
        <v>21879</v>
      </c>
    </row>
    <row r="23" spans="1:5" x14ac:dyDescent="0.2">
      <c r="A23" s="30" t="s">
        <v>182</v>
      </c>
      <c r="B23" s="30" t="s">
        <v>92</v>
      </c>
      <c r="C23" s="48" t="s">
        <v>183</v>
      </c>
      <c r="D23" s="47">
        <f t="shared" si="0"/>
        <v>4347.8999999999996</v>
      </c>
      <c r="E23" s="46">
        <f t="shared" si="1"/>
        <v>18840.900000000001</v>
      </c>
    </row>
    <row r="24" spans="1:5" x14ac:dyDescent="0.2">
      <c r="A24" s="30" t="s">
        <v>184</v>
      </c>
      <c r="B24" s="30" t="s">
        <v>93</v>
      </c>
      <c r="C24" s="48" t="s">
        <v>185</v>
      </c>
      <c r="D24" s="47">
        <f t="shared" si="0"/>
        <v>4628.3999999999996</v>
      </c>
      <c r="E24" s="46">
        <f t="shared" si="1"/>
        <v>20056.400000000001</v>
      </c>
    </row>
    <row r="25" spans="1:5" x14ac:dyDescent="0.2">
      <c r="A25" s="30" t="s">
        <v>186</v>
      </c>
      <c r="B25" s="30" t="s">
        <v>94</v>
      </c>
      <c r="C25" s="48" t="s">
        <v>187</v>
      </c>
      <c r="D25" s="47">
        <f t="shared" si="0"/>
        <v>5700</v>
      </c>
      <c r="E25" s="46">
        <f t="shared" si="1"/>
        <v>24700</v>
      </c>
    </row>
    <row r="26" spans="1:5" x14ac:dyDescent="0.2">
      <c r="A26" s="30" t="s">
        <v>188</v>
      </c>
      <c r="B26" s="30" t="s">
        <v>95</v>
      </c>
      <c r="C26" s="48" t="s">
        <v>189</v>
      </c>
      <c r="D26" s="47">
        <f t="shared" si="0"/>
        <v>6450</v>
      </c>
      <c r="E26" s="46">
        <f t="shared" si="1"/>
        <v>27950</v>
      </c>
    </row>
    <row r="27" spans="1:5" x14ac:dyDescent="0.2">
      <c r="A27" s="30" t="s">
        <v>190</v>
      </c>
      <c r="B27" s="30" t="s">
        <v>96</v>
      </c>
      <c r="C27" s="48" t="s">
        <v>191</v>
      </c>
      <c r="D27" s="47">
        <f t="shared" si="0"/>
        <v>8415</v>
      </c>
      <c r="E27" s="46">
        <f t="shared" si="1"/>
        <v>36465</v>
      </c>
    </row>
    <row r="28" spans="1:5" x14ac:dyDescent="0.2">
      <c r="A28" s="30" t="s">
        <v>192</v>
      </c>
      <c r="B28" s="30" t="s">
        <v>97</v>
      </c>
      <c r="C28" s="48" t="s">
        <v>193</v>
      </c>
      <c r="D28" s="47">
        <f t="shared" si="0"/>
        <v>10518.9</v>
      </c>
      <c r="E28" s="46">
        <f t="shared" si="1"/>
        <v>45581.9</v>
      </c>
    </row>
    <row r="29" spans="1:5" x14ac:dyDescent="0.2">
      <c r="A29" s="30" t="s">
        <v>194</v>
      </c>
      <c r="B29" s="30" t="s">
        <v>98</v>
      </c>
      <c r="C29" s="48" t="s">
        <v>195</v>
      </c>
      <c r="D29" s="47">
        <f t="shared" si="0"/>
        <v>6311.4</v>
      </c>
      <c r="E29" s="46">
        <f t="shared" si="1"/>
        <v>27349.4</v>
      </c>
    </row>
    <row r="30" spans="1:5" x14ac:dyDescent="0.2">
      <c r="A30" s="30" t="s">
        <v>196</v>
      </c>
      <c r="B30" s="30" t="s">
        <v>99</v>
      </c>
      <c r="C30" s="48" t="s">
        <v>197</v>
      </c>
      <c r="D30" s="47">
        <f t="shared" si="0"/>
        <v>7012.5</v>
      </c>
      <c r="E30" s="46">
        <f t="shared" si="1"/>
        <v>30387.5</v>
      </c>
    </row>
    <row r="31" spans="1:5" x14ac:dyDescent="0.2">
      <c r="A31" s="30" t="s">
        <v>198</v>
      </c>
      <c r="B31" s="30" t="s">
        <v>100</v>
      </c>
      <c r="C31" s="48" t="s">
        <v>191</v>
      </c>
      <c r="D31" s="47">
        <f t="shared" si="0"/>
        <v>8415</v>
      </c>
      <c r="E31" s="46">
        <f t="shared" si="1"/>
        <v>36465</v>
      </c>
    </row>
    <row r="32" spans="1:5" x14ac:dyDescent="0.2">
      <c r="A32" s="30" t="s">
        <v>199</v>
      </c>
      <c r="B32" s="30" t="s">
        <v>101</v>
      </c>
      <c r="C32" s="48" t="s">
        <v>200</v>
      </c>
      <c r="D32" s="47">
        <f t="shared" si="0"/>
        <v>9116.4</v>
      </c>
      <c r="E32" s="46">
        <f t="shared" si="1"/>
        <v>39504.400000000001</v>
      </c>
    </row>
    <row r="33" spans="1:5" x14ac:dyDescent="0.2">
      <c r="A33" s="30" t="s">
        <v>201</v>
      </c>
      <c r="B33" s="30" t="s">
        <v>102</v>
      </c>
      <c r="C33" s="48" t="s">
        <v>202</v>
      </c>
      <c r="D33" s="47">
        <f t="shared" si="0"/>
        <v>11220</v>
      </c>
      <c r="E33" s="46">
        <f t="shared" si="1"/>
        <v>48620</v>
      </c>
    </row>
    <row r="34" spans="1:5" x14ac:dyDescent="0.2">
      <c r="A34" s="30" t="s">
        <v>203</v>
      </c>
      <c r="B34" s="30" t="s">
        <v>103</v>
      </c>
      <c r="C34" s="48" t="s">
        <v>204</v>
      </c>
      <c r="D34" s="47">
        <f t="shared" ref="D34:D65" si="2">(C34*30%)</f>
        <v>13323.9</v>
      </c>
      <c r="E34" s="46">
        <f t="shared" ref="E34:E65" si="3">C34+D34</f>
        <v>57736.9</v>
      </c>
    </row>
    <row r="35" spans="1:5" x14ac:dyDescent="0.2">
      <c r="A35" s="30" t="s">
        <v>205</v>
      </c>
      <c r="B35" s="30" t="s">
        <v>104</v>
      </c>
      <c r="C35" s="48" t="s">
        <v>204</v>
      </c>
      <c r="D35" s="47">
        <f t="shared" si="2"/>
        <v>13323.9</v>
      </c>
      <c r="E35" s="46">
        <f t="shared" si="3"/>
        <v>57736.9</v>
      </c>
    </row>
    <row r="36" spans="1:5" x14ac:dyDescent="0.2">
      <c r="A36" s="30" t="s">
        <v>206</v>
      </c>
      <c r="B36" s="30" t="s">
        <v>105</v>
      </c>
      <c r="C36" s="48" t="s">
        <v>207</v>
      </c>
      <c r="D36" s="47">
        <f t="shared" si="2"/>
        <v>16830</v>
      </c>
      <c r="E36" s="46">
        <f t="shared" si="3"/>
        <v>72930</v>
      </c>
    </row>
    <row r="37" spans="1:5" x14ac:dyDescent="0.2">
      <c r="A37" s="30" t="s">
        <v>208</v>
      </c>
      <c r="B37" s="35" t="s">
        <v>106</v>
      </c>
      <c r="C37" s="48" t="s">
        <v>209</v>
      </c>
      <c r="D37" s="47">
        <f t="shared" si="2"/>
        <v>22200</v>
      </c>
      <c r="E37" s="46">
        <f t="shared" si="3"/>
        <v>96200</v>
      </c>
    </row>
    <row r="38" spans="1:5" x14ac:dyDescent="0.2">
      <c r="A38" s="30" t="s">
        <v>210</v>
      </c>
      <c r="B38" s="30" t="s">
        <v>107</v>
      </c>
      <c r="C38" s="48" t="s">
        <v>202</v>
      </c>
      <c r="D38" s="47">
        <f t="shared" si="2"/>
        <v>11220</v>
      </c>
      <c r="E38" s="46">
        <f t="shared" si="3"/>
        <v>48620</v>
      </c>
    </row>
    <row r="39" spans="1:5" x14ac:dyDescent="0.2">
      <c r="A39" s="30" t="s">
        <v>211</v>
      </c>
      <c r="B39" s="30" t="s">
        <v>108</v>
      </c>
      <c r="C39" s="48" t="s">
        <v>212</v>
      </c>
      <c r="D39" s="47">
        <f t="shared" si="2"/>
        <v>14025</v>
      </c>
      <c r="E39" s="46">
        <f t="shared" si="3"/>
        <v>60775</v>
      </c>
    </row>
    <row r="40" spans="1:5" x14ac:dyDescent="0.2">
      <c r="A40" s="30" t="s">
        <v>213</v>
      </c>
      <c r="B40" s="30" t="s">
        <v>109</v>
      </c>
      <c r="C40" s="48" t="s">
        <v>214</v>
      </c>
      <c r="D40" s="47">
        <f t="shared" si="2"/>
        <v>18232.5</v>
      </c>
      <c r="E40" s="46">
        <f t="shared" si="3"/>
        <v>79007.5</v>
      </c>
    </row>
    <row r="41" spans="1:5" x14ac:dyDescent="0.2">
      <c r="A41" s="30" t="s">
        <v>215</v>
      </c>
      <c r="B41" s="30" t="s">
        <v>110</v>
      </c>
      <c r="C41" s="48" t="s">
        <v>216</v>
      </c>
      <c r="D41" s="47">
        <f t="shared" si="2"/>
        <v>23842.5</v>
      </c>
      <c r="E41" s="46">
        <f t="shared" si="3"/>
        <v>103317.5</v>
      </c>
    </row>
    <row r="42" spans="1:5" x14ac:dyDescent="0.2">
      <c r="A42" s="30" t="s">
        <v>217</v>
      </c>
      <c r="B42" s="30" t="s">
        <v>111</v>
      </c>
      <c r="C42" s="48" t="s">
        <v>218</v>
      </c>
      <c r="D42" s="47">
        <f t="shared" si="2"/>
        <v>14726.4</v>
      </c>
      <c r="E42" s="46">
        <f t="shared" si="3"/>
        <v>63814.400000000001</v>
      </c>
    </row>
    <row r="43" spans="1:5" x14ac:dyDescent="0.2">
      <c r="A43" s="30" t="s">
        <v>219</v>
      </c>
      <c r="B43" s="30" t="s">
        <v>112</v>
      </c>
      <c r="C43" s="48" t="s">
        <v>207</v>
      </c>
      <c r="D43" s="47">
        <f t="shared" si="2"/>
        <v>16830</v>
      </c>
      <c r="E43" s="46">
        <f t="shared" si="3"/>
        <v>72930</v>
      </c>
    </row>
    <row r="44" spans="1:5" x14ac:dyDescent="0.2">
      <c r="A44" s="30" t="s">
        <v>220</v>
      </c>
      <c r="B44" s="30" t="s">
        <v>113</v>
      </c>
      <c r="C44" s="48" t="s">
        <v>221</v>
      </c>
      <c r="D44" s="47">
        <f t="shared" si="2"/>
        <v>18933.899999999998</v>
      </c>
      <c r="E44" s="46">
        <f t="shared" si="3"/>
        <v>82046.899999999994</v>
      </c>
    </row>
    <row r="45" spans="1:5" x14ac:dyDescent="0.2">
      <c r="A45" s="30" t="s">
        <v>222</v>
      </c>
      <c r="B45" s="30" t="s">
        <v>114</v>
      </c>
      <c r="C45" s="48" t="s">
        <v>223</v>
      </c>
      <c r="D45" s="47">
        <f t="shared" si="2"/>
        <v>21037.5</v>
      </c>
      <c r="E45" s="46">
        <f t="shared" si="3"/>
        <v>91162.5</v>
      </c>
    </row>
    <row r="46" spans="1:5" x14ac:dyDescent="0.2">
      <c r="A46" s="30" t="s">
        <v>224</v>
      </c>
      <c r="B46" s="30" t="s">
        <v>115</v>
      </c>
      <c r="C46" s="48" t="s">
        <v>225</v>
      </c>
      <c r="D46" s="47">
        <f t="shared" si="2"/>
        <v>29452.5</v>
      </c>
      <c r="E46" s="46">
        <f t="shared" si="3"/>
        <v>127627.5</v>
      </c>
    </row>
    <row r="47" spans="1:5" x14ac:dyDescent="0.2">
      <c r="A47" s="30" t="s">
        <v>226</v>
      </c>
      <c r="B47" s="30" t="s">
        <v>116</v>
      </c>
      <c r="C47" s="48" t="s">
        <v>227</v>
      </c>
      <c r="D47" s="47">
        <f t="shared" si="2"/>
        <v>19635</v>
      </c>
      <c r="E47" s="46">
        <f t="shared" si="3"/>
        <v>85085</v>
      </c>
    </row>
    <row r="48" spans="1:5" x14ac:dyDescent="0.2">
      <c r="A48" s="30" t="s">
        <v>228</v>
      </c>
      <c r="B48" s="30" t="s">
        <v>117</v>
      </c>
      <c r="C48" s="48" t="s">
        <v>229</v>
      </c>
      <c r="D48" s="47">
        <f t="shared" si="2"/>
        <v>25245</v>
      </c>
      <c r="E48" s="46">
        <f t="shared" si="3"/>
        <v>109395</v>
      </c>
    </row>
    <row r="49" spans="1:5" x14ac:dyDescent="0.2">
      <c r="A49" s="30" t="s">
        <v>230</v>
      </c>
      <c r="B49" s="30" t="s">
        <v>118</v>
      </c>
      <c r="C49" s="48" t="s">
        <v>231</v>
      </c>
      <c r="D49" s="47">
        <f t="shared" si="2"/>
        <v>28050</v>
      </c>
      <c r="E49" s="46">
        <f t="shared" si="3"/>
        <v>121550</v>
      </c>
    </row>
    <row r="50" spans="1:5" x14ac:dyDescent="0.2">
      <c r="A50" s="30" t="s">
        <v>232</v>
      </c>
      <c r="B50" s="30" t="s">
        <v>119</v>
      </c>
      <c r="C50" s="48" t="s">
        <v>233</v>
      </c>
      <c r="D50" s="47">
        <f t="shared" si="2"/>
        <v>33660</v>
      </c>
      <c r="E50" s="46">
        <f t="shared" si="3"/>
        <v>145860</v>
      </c>
    </row>
    <row r="51" spans="1:5" x14ac:dyDescent="0.2">
      <c r="A51" s="30" t="s">
        <v>234</v>
      </c>
      <c r="B51" s="30" t="s">
        <v>120</v>
      </c>
      <c r="C51" s="48" t="s">
        <v>223</v>
      </c>
      <c r="D51" s="47">
        <f t="shared" si="2"/>
        <v>21037.5</v>
      </c>
      <c r="E51" s="46">
        <f t="shared" si="3"/>
        <v>91162.5</v>
      </c>
    </row>
    <row r="52" spans="1:5" x14ac:dyDescent="0.2">
      <c r="A52" s="30" t="s">
        <v>235</v>
      </c>
      <c r="B52" s="30" t="s">
        <v>121</v>
      </c>
      <c r="C52" s="48" t="s">
        <v>236</v>
      </c>
      <c r="D52" s="47">
        <f t="shared" si="2"/>
        <v>26647.5</v>
      </c>
      <c r="E52" s="46">
        <f t="shared" si="3"/>
        <v>115472.5</v>
      </c>
    </row>
    <row r="53" spans="1:5" x14ac:dyDescent="0.2">
      <c r="A53" s="30" t="s">
        <v>237</v>
      </c>
      <c r="B53" s="30" t="s">
        <v>122</v>
      </c>
      <c r="C53" s="48" t="s">
        <v>231</v>
      </c>
      <c r="D53" s="47">
        <f t="shared" si="2"/>
        <v>28050</v>
      </c>
      <c r="E53" s="46">
        <f t="shared" si="3"/>
        <v>121550</v>
      </c>
    </row>
    <row r="54" spans="1:5" x14ac:dyDescent="0.2">
      <c r="A54" s="30" t="s">
        <v>238</v>
      </c>
      <c r="B54" s="30" t="s">
        <v>123</v>
      </c>
      <c r="C54" s="48" t="s">
        <v>239</v>
      </c>
      <c r="D54" s="47">
        <f t="shared" si="2"/>
        <v>35062.5</v>
      </c>
      <c r="E54" s="46">
        <f t="shared" si="3"/>
        <v>151937.5</v>
      </c>
    </row>
    <row r="55" spans="1:5" x14ac:dyDescent="0.2">
      <c r="A55" s="30" t="s">
        <v>240</v>
      </c>
      <c r="B55" s="30" t="s">
        <v>124</v>
      </c>
      <c r="C55" s="48" t="s">
        <v>241</v>
      </c>
      <c r="D55" s="47">
        <f t="shared" si="2"/>
        <v>38812.5</v>
      </c>
      <c r="E55" s="46">
        <f t="shared" si="3"/>
        <v>168187.5</v>
      </c>
    </row>
    <row r="56" spans="1:5" x14ac:dyDescent="0.2">
      <c r="A56" s="30" t="s">
        <v>242</v>
      </c>
      <c r="B56" s="30" t="s">
        <v>125</v>
      </c>
      <c r="C56" s="48" t="s">
        <v>243</v>
      </c>
      <c r="D56" s="47">
        <f t="shared" si="2"/>
        <v>46575</v>
      </c>
      <c r="E56" s="46">
        <f t="shared" si="3"/>
        <v>201825</v>
      </c>
    </row>
    <row r="57" spans="1:5" x14ac:dyDescent="0.2">
      <c r="A57" s="30" t="s">
        <v>244</v>
      </c>
      <c r="B57" s="30" t="s">
        <v>126</v>
      </c>
      <c r="C57" s="48" t="s">
        <v>245</v>
      </c>
      <c r="D57" s="47">
        <f t="shared" si="2"/>
        <v>62100</v>
      </c>
      <c r="E57" s="46">
        <f t="shared" si="3"/>
        <v>269100</v>
      </c>
    </row>
    <row r="58" spans="1:5" x14ac:dyDescent="0.2">
      <c r="A58" s="30" t="s">
        <v>246</v>
      </c>
      <c r="B58" s="30" t="s">
        <v>127</v>
      </c>
      <c r="C58" s="48" t="s">
        <v>247</v>
      </c>
      <c r="D58" s="47">
        <f t="shared" si="2"/>
        <v>52785</v>
      </c>
      <c r="E58" s="46">
        <f t="shared" si="3"/>
        <v>228735</v>
      </c>
    </row>
    <row r="59" spans="1:5" x14ac:dyDescent="0.2">
      <c r="A59" s="30" t="s">
        <v>248</v>
      </c>
      <c r="B59" s="30" t="s">
        <v>128</v>
      </c>
      <c r="C59" s="48" t="s">
        <v>249</v>
      </c>
      <c r="D59" s="47">
        <f t="shared" si="2"/>
        <v>60547.5</v>
      </c>
      <c r="E59" s="46">
        <f t="shared" si="3"/>
        <v>262372.5</v>
      </c>
    </row>
    <row r="60" spans="1:5" x14ac:dyDescent="0.2">
      <c r="A60" s="30" t="s">
        <v>250</v>
      </c>
      <c r="B60" s="30" t="s">
        <v>129</v>
      </c>
      <c r="C60" s="48" t="s">
        <v>251</v>
      </c>
      <c r="D60" s="47">
        <f t="shared" si="2"/>
        <v>68310</v>
      </c>
      <c r="E60" s="46">
        <f t="shared" si="3"/>
        <v>296010</v>
      </c>
    </row>
    <row r="61" spans="1:5" x14ac:dyDescent="0.2">
      <c r="A61" s="30" t="s">
        <v>252</v>
      </c>
      <c r="B61" s="30" t="s">
        <v>130</v>
      </c>
      <c r="C61" s="48" t="s">
        <v>253</v>
      </c>
      <c r="D61" s="47">
        <f t="shared" si="2"/>
        <v>77625</v>
      </c>
      <c r="E61" s="46">
        <f t="shared" si="3"/>
        <v>336375</v>
      </c>
    </row>
    <row r="62" spans="1:5" x14ac:dyDescent="0.2">
      <c r="A62" s="30" t="s">
        <v>254</v>
      </c>
      <c r="B62" s="30" t="s">
        <v>131</v>
      </c>
      <c r="C62" s="48" t="s">
        <v>255</v>
      </c>
      <c r="D62" s="47">
        <f t="shared" si="2"/>
        <v>88492.5</v>
      </c>
      <c r="E62" s="46">
        <f t="shared" si="3"/>
        <v>383467.5</v>
      </c>
    </row>
    <row r="63" spans="1:5" x14ac:dyDescent="0.2">
      <c r="A63" s="30" t="s">
        <v>256</v>
      </c>
      <c r="B63" s="30" t="s">
        <v>132</v>
      </c>
      <c r="C63" s="48" t="s">
        <v>257</v>
      </c>
      <c r="D63" s="47">
        <f t="shared" si="2"/>
        <v>108675</v>
      </c>
      <c r="E63" s="46">
        <f t="shared" si="3"/>
        <v>470925</v>
      </c>
    </row>
    <row r="64" spans="1:5" x14ac:dyDescent="0.2">
      <c r="A64" s="30" t="s">
        <v>258</v>
      </c>
      <c r="B64" s="30" t="s">
        <v>133</v>
      </c>
      <c r="C64" s="48" t="s">
        <v>255</v>
      </c>
      <c r="D64" s="47">
        <f t="shared" si="2"/>
        <v>88492.5</v>
      </c>
      <c r="E64" s="46">
        <f t="shared" si="3"/>
        <v>383467.5</v>
      </c>
    </row>
    <row r="65" spans="1:5" x14ac:dyDescent="0.2">
      <c r="A65" s="30" t="s">
        <v>259</v>
      </c>
      <c r="B65" s="30" t="s">
        <v>134</v>
      </c>
      <c r="C65" s="48" t="s">
        <v>257</v>
      </c>
      <c r="D65" s="47">
        <f t="shared" si="2"/>
        <v>108675</v>
      </c>
      <c r="E65" s="46">
        <f t="shared" si="3"/>
        <v>470925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2</vt:lpstr>
      <vt:lpstr>Sheet1</vt:lpstr>
      <vt:lpstr>Sheet2</vt:lpstr>
      <vt:lpstr>'Table 2'!_FilterDatabase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Kiet</dc:creator>
  <cp:lastModifiedBy>Hoang Anh Lam</cp:lastModifiedBy>
  <cp:revision>96</cp:revision>
  <dcterms:created xsi:type="dcterms:W3CDTF">2023-02-03T06:24:09Z</dcterms:created>
  <dcterms:modified xsi:type="dcterms:W3CDTF">2023-06-19T02:02:38Z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